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денна ПЗСО" sheetId="1" r:id="rId1"/>
    <sheet name="заочна ПЗСО" sheetId="2" r:id="rId2"/>
    <sheet name="денна МС І курс" sheetId="3" r:id="rId3"/>
    <sheet name="заочна МС І курс" sheetId="4" r:id="rId4"/>
  </sheets>
  <definedNames>
    <definedName name="Excel_BuiltIn_Print_Area" localSheetId="2">'денна МС І курс'!$A$1:$L$14</definedName>
    <definedName name="Excel_BuiltIn_Print_Area" localSheetId="3">'заочна МС І курс'!$B$1:$L$14</definedName>
    <definedName name="_xlnm.Print_Area" localSheetId="2">'денна МС І курс'!$A$1:$L$18</definedName>
    <definedName name="_xlnm.Print_Area" localSheetId="0">'денна ПЗСО'!$A$1:$U$58</definedName>
    <definedName name="_xlnm.Print_Area" localSheetId="3">'заочна МС І курс'!$A$1:$L$14</definedName>
    <definedName name="_xlnm.Print_Area" localSheetId="1">'заочна ПЗСО'!$A$1:$W$36</definedName>
  </definedNames>
  <calcPr fullCalcOnLoad="1"/>
</workbook>
</file>

<file path=xl/sharedStrings.xml><?xml version="1.0" encoding="utf-8"?>
<sst xmlns="http://schemas.openxmlformats.org/spreadsheetml/2006/main" count="336" uniqueCount="189">
  <si>
    <t>Звіт про зарахування ОС БАКАЛАВР, денна форма навчання на основі повної загальної середньої освіти на бюджетні конкурсні пропозиції, 2019</t>
  </si>
  <si>
    <t>Факультет</t>
  </si>
  <si>
    <t>Код та назва спеціальності</t>
  </si>
  <si>
    <t>Виділена частка ліцензованого обсягу</t>
  </si>
  <si>
    <t>Обсяг державного замовлення</t>
  </si>
  <si>
    <t>Фактичний обсяг державного замовлення станом на 09.07.2019</t>
  </si>
  <si>
    <t>Показники широкого конкурсу по Україні</t>
  </si>
  <si>
    <t>Подано заяв на бюджет</t>
  </si>
  <si>
    <t>Рекомендація ЕДЕБО станом на 26.07.2019</t>
  </si>
  <si>
    <t>Мінімальний бал на бюджет</t>
  </si>
  <si>
    <t>державна</t>
  </si>
  <si>
    <t>комерційна</t>
  </si>
  <si>
    <t>Всього</t>
  </si>
  <si>
    <t xml:space="preserve">Зараховано </t>
  </si>
  <si>
    <t>Кількість вакантних місць</t>
  </si>
  <si>
    <t xml:space="preserve">Фізико-математичний </t>
  </si>
  <si>
    <t>014.04 Середня освіта (Математика)</t>
  </si>
  <si>
    <t>[1;31]</t>
  </si>
  <si>
    <t>014.08 Cередня освіта (Фізика)</t>
  </si>
  <si>
    <t>[1;11]</t>
  </si>
  <si>
    <t>014.09 Середня освіта (Інформатика)</t>
  </si>
  <si>
    <t>[1;9]</t>
  </si>
  <si>
    <t>014.10 Середня освіта (Трудове навчання та технології)</t>
  </si>
  <si>
    <t>[1;18]</t>
  </si>
  <si>
    <t>015.10 Професійна освіта (Комп"ютерні технології)</t>
  </si>
  <si>
    <t>[1;10]</t>
  </si>
  <si>
    <t>015.17 Професійна освіта (технологія виробів легкої промисловості)</t>
  </si>
  <si>
    <t>112 Статистика</t>
  </si>
  <si>
    <t>122 Комп'ютерні науки</t>
  </si>
  <si>
    <t>філології та журналістики</t>
  </si>
  <si>
    <t>014.01 Середня освіта (Українська мова і література)</t>
  </si>
  <si>
    <t>[1;32]</t>
  </si>
  <si>
    <t>061 Журналістика</t>
  </si>
  <si>
    <t>[1;5]</t>
  </si>
  <si>
    <t>іноземних мов</t>
  </si>
  <si>
    <t>014.02 Середня освіта ( Мова і література (англійська)</t>
  </si>
  <si>
    <t>014.02 Середня освіта (Мова і література (німецька)</t>
  </si>
  <si>
    <t>035.041 Філологія. Германські мови та літератури (переклад включно ), перша - англійська</t>
  </si>
  <si>
    <t>[1;6]</t>
  </si>
  <si>
    <t>035.043 Філологія. Германські мови та літератури (переклад включно ), перша - німецька</t>
  </si>
  <si>
    <t>035.10 Філологія (Прикладна лінгвістика)</t>
  </si>
  <si>
    <t>[1;17]</t>
  </si>
  <si>
    <t>педагогіки та психології</t>
  </si>
  <si>
    <t>012 Дошкільна освіта</t>
  </si>
  <si>
    <t>[1;14 ]</t>
  </si>
  <si>
    <t>013 Початкова освіта</t>
  </si>
  <si>
    <t>[1;24]</t>
  </si>
  <si>
    <t>016 Спеціальна освіта (корекційна психопедагогіка і логопедія)</t>
  </si>
  <si>
    <t>053 Психологія</t>
  </si>
  <si>
    <t>231 Соціальна робота</t>
  </si>
  <si>
    <t>[1;13]</t>
  </si>
  <si>
    <t>історії та права</t>
  </si>
  <si>
    <t>014.03 Середня освіта (Історія)</t>
  </si>
  <si>
    <t>052 Політологія</t>
  </si>
  <si>
    <t>081 Право</t>
  </si>
  <si>
    <t>[1;16]</t>
  </si>
  <si>
    <t xml:space="preserve">мистецький </t>
  </si>
  <si>
    <t>014.12 Середня освіта (Образотворче мистецтво)</t>
  </si>
  <si>
    <t>014.13 Серення освіта (Музичне мистецтво)</t>
  </si>
  <si>
    <t>[1;12]</t>
  </si>
  <si>
    <t>023 Образотворче мистецтво, декоративне мистецтво, реставрація</t>
  </si>
  <si>
    <t>024 Хореографія</t>
  </si>
  <si>
    <t>фізичного виховання</t>
  </si>
  <si>
    <t>014.11 Середня освіта (Фізична культура)</t>
  </si>
  <si>
    <t>017 Фізична культура і спорт</t>
  </si>
  <si>
    <t>природничо-географічний</t>
  </si>
  <si>
    <t>014.05 Середня освіта (Біологія та здоров'я людини)</t>
  </si>
  <si>
    <t>014.06 Середня освіта (Хімія)</t>
  </si>
  <si>
    <t>[1;8]</t>
  </si>
  <si>
    <t>014.07 Середня освіта (Географія)</t>
  </si>
  <si>
    <t>[1;20]</t>
  </si>
  <si>
    <t xml:space="preserve">Відповідальний секретар приймальної комісії                                                                                                                                         </t>
  </si>
  <si>
    <t>фізико-математичний</t>
  </si>
  <si>
    <t>035.041 Філологія. Германські мови та літератури (переклад включно ), перша-англійська</t>
  </si>
  <si>
    <t>[1;14]</t>
  </si>
  <si>
    <t>Звіт про зарахування ОС БАКАЛАВР, денна форма навчання  І курс на основі молодшого спеціаліста, 2019</t>
  </si>
  <si>
    <t xml:space="preserve">Код та назва спеціальності                            </t>
  </si>
  <si>
    <t>Подано заяв</t>
  </si>
  <si>
    <t>Рекомендація ЕДЕБО</t>
  </si>
  <si>
    <t>Зараховано з них:</t>
  </si>
  <si>
    <t xml:space="preserve">Переведені за ДЗ за рахунок виділення додаткових місць від </t>
  </si>
  <si>
    <t>Зараховано</t>
  </si>
  <si>
    <t>Фізико-математичний</t>
  </si>
  <si>
    <t xml:space="preserve">014.04 Середня освіта (Математика) </t>
  </si>
  <si>
    <r>
      <rPr>
        <sz val="12"/>
        <rFont val="Arial"/>
        <family val="2"/>
      </rPr>
      <t xml:space="preserve">014.08 Cередня освіта (Фізика)                               </t>
    </r>
    <r>
      <rPr>
        <i/>
        <sz val="9"/>
        <rFont val="Arial"/>
        <family val="2"/>
      </rPr>
      <t xml:space="preserve">                     </t>
    </r>
  </si>
  <si>
    <r>
      <rPr>
        <sz val="12"/>
        <rFont val="Arial"/>
        <family val="2"/>
      </rPr>
      <t xml:space="preserve">014.10 Середня освіта (Трудове навчання та технології)                                                               </t>
    </r>
    <r>
      <rPr>
        <i/>
        <sz val="9"/>
        <rFont val="Arial"/>
        <family val="2"/>
      </rPr>
      <t xml:space="preserve">                                                   </t>
    </r>
  </si>
  <si>
    <t xml:space="preserve">015.10 Професійна освіта (Комп"ютерні технології)                                                   </t>
  </si>
  <si>
    <t xml:space="preserve">015.17 Професійна освіта (технологія виробів легкої промисловості)                        </t>
  </si>
  <si>
    <t>педагогіки та психлогії</t>
  </si>
  <si>
    <r>
      <rPr>
        <sz val="12"/>
        <rFont val="Arial"/>
        <family val="2"/>
      </rPr>
      <t xml:space="preserve">013 Початкова освіта  та Психологія        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    </t>
    </r>
  </si>
  <si>
    <t>Мистецький</t>
  </si>
  <si>
    <r>
      <rPr>
        <sz val="12"/>
        <rFont val="Arial"/>
        <family val="2"/>
      </rPr>
      <t xml:space="preserve">014.13 Серення освіта (Музичне мистецтво)    </t>
    </r>
    <r>
      <rPr>
        <i/>
        <sz val="9"/>
        <rFont val="Arial"/>
        <family val="2"/>
      </rPr>
      <t xml:space="preserve"> </t>
    </r>
  </si>
  <si>
    <t>Звіт про зарахування ОС БАКАЛАВР, заочна форма навчання  І курс на основі молодшого спеціаліста, 2019</t>
  </si>
  <si>
    <t xml:space="preserve">014.08 Cередня освіта (Фізика)                               </t>
  </si>
  <si>
    <r>
      <rPr>
        <sz val="12"/>
        <rFont val="Arial"/>
        <family val="2"/>
      </rPr>
      <t xml:space="preserve">014.01 Середня освіта (Українська мова і література)   </t>
    </r>
    <r>
      <rPr>
        <sz val="9"/>
        <rFont val="Arial"/>
        <family val="2"/>
      </rPr>
      <t xml:space="preserve">                                                                       </t>
    </r>
    <r>
      <rPr>
        <i/>
        <sz val="9"/>
        <rFont val="Arial"/>
        <family val="2"/>
      </rPr>
      <t xml:space="preserve"> </t>
    </r>
  </si>
  <si>
    <t>013 Початкова освіта та Психологія</t>
  </si>
  <si>
    <t>013 Початкова освіта та Дошкільна освіта</t>
  </si>
  <si>
    <r>
      <rPr>
        <sz val="12"/>
        <rFont val="Arial"/>
        <family val="2"/>
      </rPr>
      <t xml:space="preserve">081 Право </t>
    </r>
    <r>
      <rPr>
        <i/>
        <sz val="12"/>
        <rFont val="Arial"/>
        <family val="2"/>
      </rPr>
      <t xml:space="preserve">   </t>
    </r>
    <r>
      <rPr>
        <i/>
        <sz val="9"/>
        <rFont val="Arial"/>
        <family val="2"/>
      </rPr>
      <t xml:space="preserve">                                                                       </t>
    </r>
  </si>
  <si>
    <t xml:space="preserve">014.13 Серення освіта (Музичне мистецтво) </t>
  </si>
  <si>
    <t>Зараховано на бюджет</t>
  </si>
  <si>
    <t>Бал вступника</t>
  </si>
  <si>
    <t>ПІП</t>
  </si>
  <si>
    <t>Пільга</t>
  </si>
  <si>
    <t>Різниця балів</t>
  </si>
  <si>
    <t xml:space="preserve">Верховенко Євгенія Олександрівна </t>
  </si>
  <si>
    <t>Дитина УБД: Посвідчення УБД Верховенко Олександр Вікторович МВ № 021166 від 17.09.2015 р. вид. ГУ МВС України в м. Києві</t>
  </si>
  <si>
    <t>Коріньовська Дар'я Олександрівна</t>
  </si>
  <si>
    <t>Дитина УБД, посвідчення батька серія АА № 278160, видане Управлінням особового складу штабу командування Повітряних Сил Збройних Сил України від 16.02.2015; свідоцтво про народження І-БК № 070465 від 14.08.2002 р.</t>
  </si>
  <si>
    <t>Скляренко Діана Олександрівна</t>
  </si>
  <si>
    <t>Ботвенко Яна Олександрівна</t>
  </si>
  <si>
    <t>Рухляда Ілля Едуардович</t>
  </si>
  <si>
    <t>Категорія 4</t>
  </si>
  <si>
    <t>114, Дитина-інвалід віком до 18 років</t>
  </si>
  <si>
    <t>Первая Тетяна Сергіївна</t>
  </si>
  <si>
    <t>Рибальченко Юлія Андріївна</t>
  </si>
  <si>
    <t>Ворона Аліна Олександрівна</t>
  </si>
  <si>
    <t>Спеціальність, з якої використане вакантне місце державного замовлення</t>
  </si>
  <si>
    <t>Харова Анна Олександрівна</t>
  </si>
  <si>
    <t>Соловйов Єгор Анатолійович</t>
  </si>
  <si>
    <t>Скічко Віолета Валентинівна</t>
  </si>
  <si>
    <t>Повернути ДЗ</t>
  </si>
  <si>
    <t xml:space="preserve">Ярифа Альона Олександрівна </t>
  </si>
  <si>
    <t>133, Дитина УБД: АБ №574151 УМВС України в Кіровоградській області, 15 серпня 2005р.</t>
  </si>
  <si>
    <t>Гончаров Денис Сергійович</t>
  </si>
  <si>
    <t>014.15 Середня освіта (Природничі науки)</t>
  </si>
  <si>
    <r>
      <t>Дитина УБД №096064 від 13.03.2016 р.,видане управлінням персоналу військової частини А1314; свідоцтво про народження серія І-ФП №118785 від 24 листопада 2001 року (</t>
    </r>
    <r>
      <rPr>
        <sz val="10"/>
        <color indexed="10"/>
        <rFont val="Cambria"/>
        <family val="1"/>
      </rPr>
      <t>перерозподіл, додаток 1</t>
    </r>
    <r>
      <rPr>
        <sz val="10"/>
        <rFont val="Cambria"/>
        <family val="1"/>
      </rPr>
      <t>)</t>
    </r>
  </si>
  <si>
    <t>Науменко Юлія Вікторівна</t>
  </si>
  <si>
    <t>133, Дитина УБД: посвідчення батька дитини серія УБД № 048815 від 13.08.2016 р., видане Управлінням персоналу штабу військової частини А1314; свідоцтво про народження дитини   І-ОЛ № 070609 від 24.07.2002 р.</t>
  </si>
  <si>
    <t>Попович Анастасія Юріївна</t>
  </si>
  <si>
    <t>Луценко Катерина Андріївна</t>
  </si>
  <si>
    <t>133, Дитина УБД: посвідчення батька дитини серія АБ № 218535 від 19.11.1996 р., видане Компаніївським районним військовим комісаріатом Кіровоградської області; свідоцтво про народження дитини І-ОЛ № 074776 від 04.09.2002 р.</t>
  </si>
  <si>
    <t>Дудченко Інга Євгенівна</t>
  </si>
  <si>
    <t>116, Дитина шахтаря, зі стажем більше 15 років, посвідчення батька дитини № 17-48/3487 від 30.07.2019 р., видане Смолінською шахтою ДП "СхідГЗК", свідоцтво про народження дитини І-ОЛ № 070104 від 04.04.2002 р.</t>
  </si>
  <si>
    <t>116, Дитина шахтаря, зі стажем більше 15 років, посвідчення батька дитини № 01-05/326 від 17.01.2019 р., видане Інгульською шахтою ДП "СхідГЗК"; свідоцтво про народження дитини І-ОЛ № 084024 від 11.09.2002 р.</t>
  </si>
  <si>
    <t>Декусар Олександр Анатолійович</t>
  </si>
  <si>
    <t>Дитина УБД: посвідчення батька дидтини: серія АБ №240048, видане Новомиргородським районним військовим комісаріатом Кіровоградської області  20 листопада 2015р. Свідоцтво про народження: серія І-ОЛ №073708, видане 16 липня 2002 р.</t>
  </si>
  <si>
    <t>Чаповський Олександр Миколайович</t>
  </si>
  <si>
    <t>103 УБД: посвітчення учасника бойових дій серія АБ № 236334 Управлінням персоналу штабу управління оперативного командування "Південь" від 22.06.2015 року</t>
  </si>
  <si>
    <t>104, Дитина-сирота, статус</t>
  </si>
  <si>
    <t>Безпала Ірина Ігорівна</t>
  </si>
  <si>
    <t>Безштанківська Інна Андріївна</t>
  </si>
  <si>
    <t>Каряжа Катерина Ігорівна</t>
  </si>
  <si>
    <t>116: Батько шахтар із стажем роботи більше 15 років</t>
  </si>
  <si>
    <t>Нагорна Надія Сергіївна</t>
  </si>
  <si>
    <t>133, Дитина УБД</t>
  </si>
  <si>
    <t>Гребенчукова Софія Вікторівна</t>
  </si>
  <si>
    <t>Гацелюк Сергій Володимирович</t>
  </si>
  <si>
    <t>Колесніченко Олексій Володимирович</t>
  </si>
  <si>
    <t>103, УБД: посвідчення УБД серія УБД № 202750 від  05.03.2019 р., видане Військовою частиною А0987</t>
  </si>
  <si>
    <t>Коржик Максим Михайлович</t>
  </si>
  <si>
    <t>Демура Антон Сергійович</t>
  </si>
  <si>
    <t>103, УБД: посвідчення УБД серія УБД № 013898 від 08.12.2017 р., видане  Головним управлінням персоналу Генерального штабу Збройних Сил України</t>
  </si>
  <si>
    <t>103, УБД: посвідчення УБД серія УБД № 202738 від  05.03.2019 р., видане Військовою частиною А0987</t>
  </si>
  <si>
    <t>Крючков Артем Геннадійович</t>
  </si>
  <si>
    <t>Кінша Олександр Геннадійович</t>
  </si>
  <si>
    <t>Гушан Іван Георгійович</t>
  </si>
  <si>
    <t>Криволап Андрій Миколайович</t>
  </si>
  <si>
    <t>заочна</t>
  </si>
  <si>
    <t>Казаку Віталій Павлович</t>
  </si>
  <si>
    <t>денна</t>
  </si>
  <si>
    <t>форма здобуття освіти</t>
  </si>
  <si>
    <t>014.02 Середня освіта (Мова і література (англійська)</t>
  </si>
  <si>
    <r>
      <t xml:space="preserve">Учасник бойових дій: посвідчення УБД серія УБД № 202704, видане Військовою частиною А0987 від  05.03.2019 р.; прохідний бал на спеціальність 122,148, бал вступника - 118,56; різниця балів -  </t>
    </r>
    <r>
      <rPr>
        <sz val="10"/>
        <color indexed="10"/>
        <rFont val="Calibri"/>
        <family val="2"/>
      </rPr>
      <t>3,588</t>
    </r>
  </si>
  <si>
    <r>
      <t xml:space="preserve">Учасник бойових дій: посвідчення УБД серія УБД № 202747, видане Військовою частиною А0987 від  05.03.2019 р.; прохідний бал на спеціальність 122,148, бал вступника - 118,04; різниця балів -  </t>
    </r>
    <r>
      <rPr>
        <sz val="10"/>
        <color indexed="10"/>
        <rFont val="Calibri"/>
        <family val="2"/>
      </rPr>
      <t>4,108</t>
    </r>
  </si>
  <si>
    <r>
      <t>Учасник бойових дій: посвідчення УБД серія УБД № 013882, видане  Головним управлінням персоналу Генерального штабу Збройних Сил України від 08.12.2017 р.;  прохідний бал на спеціальність 122,148, бал вступника - 116,168; різниця балів -  3,588; різниця балів -</t>
    </r>
    <r>
      <rPr>
        <sz val="10"/>
        <color indexed="10"/>
        <rFont val="Calibri"/>
        <family val="2"/>
      </rPr>
      <t xml:space="preserve"> 5,98</t>
    </r>
  </si>
  <si>
    <r>
      <t xml:space="preserve">Учасник бойових дій: посвідчення УБД серія АБ № 230944, видане Олександрійським ОМВК Кіровоградської обл. від  21.04.2015 р.; прохідний бал на спеціальність 122,148, бал вступника - 114,712; різниця балів - </t>
    </r>
    <r>
      <rPr>
        <sz val="10"/>
        <color indexed="10"/>
        <rFont val="Calibri"/>
        <family val="2"/>
      </rPr>
      <t>7,436</t>
    </r>
  </si>
  <si>
    <r>
      <t xml:space="preserve">Учасник бойових дій: посвідчення УБД серія АБ № 339049, видане Управлінням персоналу штабу військової частини А1314  від 19.12.2015 р.; прохідний бал на спеціальність 122,148, бал вступника -113,256; різниця балів -  </t>
    </r>
    <r>
      <rPr>
        <sz val="10"/>
        <color indexed="10"/>
        <rFont val="Calibri"/>
        <family val="2"/>
      </rPr>
      <t>8,892</t>
    </r>
  </si>
  <si>
    <t>Форма здобуття освіти</t>
  </si>
  <si>
    <r>
      <rPr>
        <sz val="10"/>
        <color indexed="10"/>
        <rFont val="Cambria"/>
        <family val="1"/>
      </rPr>
      <t>Перерозподілено на</t>
    </r>
    <r>
      <rPr>
        <sz val="10"/>
        <rFont val="Cambria"/>
        <family val="1"/>
      </rPr>
      <t xml:space="preserve"> 014.06 Середня освіта (Хімія)</t>
    </r>
  </si>
  <si>
    <r>
      <rPr>
        <sz val="10"/>
        <color indexed="10"/>
        <rFont val="Arial Cyr"/>
        <family val="0"/>
      </rPr>
      <t>Перерозподілено на</t>
    </r>
    <r>
      <rPr>
        <sz val="10"/>
        <rFont val="Arial Cyr"/>
        <family val="0"/>
      </rPr>
      <t xml:space="preserve"> 017 Фізична культура і спорт</t>
    </r>
  </si>
  <si>
    <r>
      <rPr>
        <sz val="10"/>
        <color indexed="30"/>
        <rFont val="Arial Cyr"/>
        <family val="0"/>
      </rPr>
      <t>Перерозподілено з</t>
    </r>
    <r>
      <rPr>
        <sz val="10"/>
        <rFont val="Arial Cyr"/>
        <family val="0"/>
      </rPr>
      <t xml:space="preserve"> 014.07 Середня освіта (Географія)</t>
    </r>
  </si>
  <si>
    <r>
      <rPr>
        <sz val="10"/>
        <color indexed="30"/>
        <rFont val="Arial Cyr"/>
        <family val="0"/>
      </rPr>
      <t xml:space="preserve">Перерозподілено з </t>
    </r>
    <r>
      <rPr>
        <sz val="10"/>
        <rFont val="Arial Cyr"/>
        <family val="0"/>
      </rPr>
      <t>014.07 Середня освіта (Географія)</t>
    </r>
  </si>
  <si>
    <r>
      <rPr>
        <sz val="10"/>
        <color indexed="30"/>
        <rFont val="Arial Cyr"/>
        <family val="0"/>
      </rPr>
      <t>Перерозподілено з</t>
    </r>
    <r>
      <rPr>
        <sz val="10"/>
        <rFont val="Arial Cyr"/>
        <family val="0"/>
      </rPr>
      <t xml:space="preserve"> 014.01 Середня освіта (Українська мова і література)</t>
    </r>
  </si>
  <si>
    <r>
      <rPr>
        <sz val="10"/>
        <color indexed="30"/>
        <rFont val="Arial Cyr"/>
        <family val="0"/>
      </rPr>
      <t xml:space="preserve">Перерозподілено з </t>
    </r>
    <r>
      <rPr>
        <sz val="10"/>
        <rFont val="Arial Cyr"/>
        <family val="0"/>
      </rPr>
      <t>014.01 Середня освіта (Українська мова і література)</t>
    </r>
  </si>
  <si>
    <r>
      <t xml:space="preserve">Перерозподілено на </t>
    </r>
    <r>
      <rPr>
        <sz val="10"/>
        <rFont val="Arial Cyr"/>
        <family val="0"/>
      </rPr>
      <t>014.11 Середня освіта (Фізична культура)</t>
    </r>
  </si>
  <si>
    <r>
      <t>Перерозподілено на</t>
    </r>
    <r>
      <rPr>
        <sz val="10"/>
        <rFont val="Arial Cyr"/>
        <family val="0"/>
      </rPr>
      <t xml:space="preserve"> 014.10 Середня освіта (Трудове навчання та технології)</t>
    </r>
  </si>
  <si>
    <r>
      <rPr>
        <sz val="10"/>
        <color indexed="10"/>
        <rFont val="Arial Cyr"/>
        <family val="0"/>
      </rPr>
      <t xml:space="preserve">Перерозподілено на </t>
    </r>
    <r>
      <rPr>
        <sz val="10"/>
        <rFont val="Arial Cyr"/>
        <family val="0"/>
      </rPr>
      <t>014.11 Середня освіта (Фізична культура)</t>
    </r>
  </si>
  <si>
    <r>
      <rPr>
        <sz val="10"/>
        <color indexed="10"/>
        <rFont val="Arial Cyr"/>
        <family val="0"/>
      </rPr>
      <t>Перерозподілено на</t>
    </r>
    <r>
      <rPr>
        <sz val="10"/>
        <rFont val="Arial Cyr"/>
        <family val="0"/>
      </rPr>
      <t xml:space="preserve"> 014.11 Середня освіта (Фізична культура)</t>
    </r>
  </si>
  <si>
    <t>Спеціальність, з якої використане  або на яку передано вакантне місце державного замовлення</t>
  </si>
  <si>
    <t>Переведені на місця ДЗ 09.08.2019</t>
  </si>
  <si>
    <t>за рахунок вакантних місць спеціальності</t>
  </si>
  <si>
    <t>за рахунок перерозподілу вакантних місць з іншої спеціальностей</t>
  </si>
  <si>
    <t>Перерзподілено</t>
  </si>
  <si>
    <r>
      <rPr>
        <sz val="10"/>
        <color indexed="30"/>
        <rFont val="Arial Cyr"/>
        <family val="0"/>
      </rPr>
      <t xml:space="preserve">Перерозподілено з </t>
    </r>
    <r>
      <rPr>
        <sz val="10"/>
        <rFont val="Arial Cyr"/>
        <family val="0"/>
      </rPr>
      <t>013 Початкова освіта</t>
    </r>
  </si>
  <si>
    <r>
      <rPr>
        <sz val="10"/>
        <color indexed="30"/>
        <rFont val="Arial Cyr"/>
        <family val="0"/>
      </rPr>
      <t>Перерозподілено з</t>
    </r>
    <r>
      <rPr>
        <sz val="10"/>
        <rFont val="Arial Cyr"/>
        <family val="0"/>
      </rPr>
      <t xml:space="preserve"> 014.05 Середня освіта (Біологія та здоров'я людини)</t>
    </r>
  </si>
  <si>
    <r>
      <rPr>
        <sz val="11"/>
        <color indexed="30"/>
        <rFont val="Calibri"/>
        <family val="2"/>
      </rPr>
      <t>Перерозподілено з</t>
    </r>
    <r>
      <rPr>
        <sz val="11"/>
        <color indexed="8"/>
        <rFont val="Calibri"/>
        <family val="2"/>
      </rPr>
      <t xml:space="preserve"> 014.04 Середня освіта (Математика)</t>
    </r>
  </si>
  <si>
    <r>
      <rPr>
        <sz val="11"/>
        <color indexed="30"/>
        <rFont val="Calibri"/>
        <family val="2"/>
      </rPr>
      <t xml:space="preserve">Перерозподілено з </t>
    </r>
    <r>
      <rPr>
        <sz val="11"/>
        <color indexed="8"/>
        <rFont val="Calibri"/>
        <family val="2"/>
      </rPr>
      <t>014.04 Середня освіта (Математика)</t>
    </r>
  </si>
  <si>
    <r>
      <rPr>
        <sz val="11"/>
        <color indexed="30"/>
        <rFont val="Calibri"/>
        <family val="2"/>
      </rPr>
      <t xml:space="preserve">Перерозподілено з </t>
    </r>
    <r>
      <rPr>
        <sz val="11"/>
        <color indexed="8"/>
        <rFont val="Calibri"/>
        <family val="2"/>
      </rPr>
      <t>014.08 Середня освіта (Фізична культура)</t>
    </r>
  </si>
  <si>
    <r>
      <t xml:space="preserve">Звіт про зарахування на </t>
    </r>
    <r>
      <rPr>
        <b/>
        <sz val="14"/>
        <color indexed="30"/>
        <rFont val="Arial Cyr"/>
        <family val="0"/>
      </rPr>
      <t>заочну</t>
    </r>
    <r>
      <rPr>
        <b/>
        <sz val="14"/>
        <rFont val="Arial Cyr"/>
        <family val="0"/>
      </rPr>
      <t xml:space="preserve"> форму здобутта ОС </t>
    </r>
    <r>
      <rPr>
        <b/>
        <sz val="14"/>
        <color indexed="30"/>
        <rFont val="Arial Cyr"/>
        <family val="0"/>
      </rPr>
      <t>Баклавра</t>
    </r>
    <r>
      <rPr>
        <b/>
        <sz val="14"/>
        <rFont val="Arial Cyr"/>
        <family val="0"/>
      </rPr>
      <t xml:space="preserve"> на основі повної загальної середньої освіти, 2019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</si>
</sst>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&quot;р.&quot;_-;\-* #,##0.00&quot;р.&quot;_-;_-* \-??&quot;р.&quot;_-;_-@_-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0">
    <font>
      <sz val="10"/>
      <name val="Arial Cyr"/>
      <family val="0"/>
    </font>
    <font>
      <sz val="10"/>
      <name val="Arial"/>
      <family val="0"/>
    </font>
    <font>
      <b/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8"/>
      <name val="Arial Cyr"/>
      <family val="0"/>
    </font>
    <font>
      <sz val="9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2"/>
      <color indexed="10"/>
      <name val="Arial"/>
      <family val="2"/>
    </font>
    <font>
      <b/>
      <sz val="11"/>
      <name val="Arial"/>
      <family val="2"/>
    </font>
    <font>
      <sz val="12"/>
      <color indexed="10"/>
      <name val="Arial Cyr"/>
      <family val="0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6"/>
      <name val="Arial Cyr"/>
      <family val="0"/>
    </font>
    <font>
      <b/>
      <sz val="10"/>
      <color indexed="10"/>
      <name val="Arial Cyr"/>
      <family val="0"/>
    </font>
    <font>
      <b/>
      <sz val="12"/>
      <color indexed="60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i/>
      <sz val="9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i/>
      <sz val="12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Calibri"/>
      <family val="2"/>
    </font>
    <font>
      <sz val="10"/>
      <name val="Cambria"/>
      <family val="1"/>
    </font>
    <font>
      <sz val="10"/>
      <color indexed="10"/>
      <name val="Arial Cyr"/>
      <family val="0"/>
    </font>
    <font>
      <sz val="10"/>
      <color indexed="10"/>
      <name val="Cambria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mbria"/>
      <family val="1"/>
    </font>
    <font>
      <sz val="9"/>
      <name val="Cambria"/>
      <family val="1"/>
    </font>
    <font>
      <sz val="8"/>
      <name val="Arial Cyr"/>
      <family val="0"/>
    </font>
    <font>
      <sz val="10"/>
      <color indexed="10"/>
      <name val="Calibri"/>
      <family val="2"/>
    </font>
    <font>
      <sz val="10"/>
      <color indexed="30"/>
      <name val="Arial Cyr"/>
      <family val="0"/>
    </font>
    <font>
      <sz val="11"/>
      <color indexed="30"/>
      <name val="Calibri"/>
      <family val="2"/>
    </font>
    <font>
      <b/>
      <sz val="9"/>
      <name val="Arial"/>
      <family val="2"/>
    </font>
    <font>
      <b/>
      <sz val="14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2"/>
      <color indexed="3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Arial Cyr"/>
      <family val="0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 Cyr"/>
      <family val="0"/>
    </font>
    <font>
      <b/>
      <sz val="12"/>
      <color rgb="FF0070C0"/>
      <name val="Arial Cyr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505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ck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medium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63"/>
      </left>
      <right style="thin">
        <color indexed="63"/>
      </right>
      <top style="thick"/>
      <bottom style="thin">
        <color indexed="63"/>
      </bottom>
    </border>
    <border>
      <left style="thin">
        <color indexed="63"/>
      </left>
      <right style="thin">
        <color indexed="63"/>
      </right>
      <top style="thick"/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/>
    </border>
    <border>
      <left style="thin">
        <color indexed="63"/>
      </left>
      <right style="thin">
        <color indexed="63"/>
      </right>
      <top style="thin">
        <color indexed="63"/>
      </top>
      <bottom style="thick"/>
    </border>
    <border>
      <left style="thin">
        <color indexed="63"/>
      </left>
      <right style="thin"/>
      <top style="thin"/>
      <bottom style="thick"/>
    </border>
    <border>
      <left style="thin">
        <color indexed="63"/>
      </left>
      <right style="thin"/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medium"/>
      <bottom style="thin">
        <color indexed="63"/>
      </bottom>
    </border>
    <border>
      <left style="thick"/>
      <right style="thick"/>
      <top style="thin">
        <color indexed="63"/>
      </top>
      <bottom style="thin">
        <color indexed="63"/>
      </bottom>
    </border>
    <border>
      <left style="thick">
        <color indexed="63"/>
      </left>
      <right style="thick"/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63"/>
      </left>
      <right style="thick">
        <color indexed="63"/>
      </right>
      <top style="thick"/>
      <bottom style="thin"/>
    </border>
    <border>
      <left style="thick">
        <color indexed="63"/>
      </left>
      <right style="thick">
        <color indexed="63"/>
      </right>
      <top style="thin"/>
      <bottom style="thin"/>
    </border>
    <border>
      <left style="thick">
        <color indexed="63"/>
      </left>
      <right style="thick"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/>
    </border>
    <border>
      <left style="thick">
        <color indexed="63"/>
      </left>
      <right style="thick"/>
      <top style="thick">
        <color indexed="63"/>
      </top>
      <bottom style="thin"/>
    </border>
    <border>
      <left style="thick">
        <color indexed="63"/>
      </left>
      <right style="thick"/>
      <top style="thin"/>
      <bottom style="thick"/>
    </border>
    <border>
      <left style="thick">
        <color indexed="63"/>
      </left>
      <right style="thick"/>
      <top style="thick"/>
      <bottom style="thin"/>
    </border>
    <border>
      <left style="thick">
        <color indexed="63"/>
      </left>
      <right style="thick"/>
      <top style="thin"/>
      <bottom style="thin"/>
    </border>
    <border>
      <left style="thick">
        <color indexed="63"/>
      </left>
      <right style="thick"/>
      <top style="thin"/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/>
    </border>
    <border>
      <left style="thick">
        <color indexed="63"/>
      </left>
      <right style="thin">
        <color indexed="63"/>
      </right>
      <top style="thick"/>
      <bottom>
        <color indexed="63"/>
      </bottom>
    </border>
    <border>
      <left style="thin">
        <color indexed="63"/>
      </left>
      <right style="thin">
        <color indexed="63"/>
      </right>
      <top style="thick"/>
      <bottom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3" fillId="32" borderId="0" applyNumberFormat="0" applyBorder="0" applyAlignment="0" applyProtection="0"/>
  </cellStyleXfs>
  <cellXfs count="79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9" fillId="0" borderId="31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21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1" fontId="11" fillId="0" borderId="43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1" fontId="11" fillId="0" borderId="45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center" vertical="center" wrapText="1"/>
    </xf>
    <xf numFmtId="1" fontId="11" fillId="0" borderId="47" xfId="0" applyNumberFormat="1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1" fontId="11" fillId="0" borderId="3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1" fontId="11" fillId="0" borderId="51" xfId="0" applyNumberFormat="1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5" fillId="36" borderId="5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173" fontId="0" fillId="0" borderId="5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36" borderId="5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7" fillId="36" borderId="43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left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 textRotation="90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5" borderId="58" xfId="0" applyFont="1" applyFill="1" applyBorder="1" applyAlignment="1">
      <alignment horizontal="center" vertical="center" wrapText="1"/>
    </xf>
    <xf numFmtId="0" fontId="7" fillId="36" borderId="6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4" fillId="33" borderId="58" xfId="0" applyFont="1" applyFill="1" applyBorder="1" applyAlignment="1">
      <alignment horizontal="center" vertical="center" wrapText="1"/>
    </xf>
    <xf numFmtId="0" fontId="24" fillId="35" borderId="58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4" fillId="36" borderId="58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left" vertical="center" wrapText="1"/>
    </xf>
    <xf numFmtId="0" fontId="24" fillId="36" borderId="55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35" borderId="58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 wrapText="1"/>
    </xf>
    <xf numFmtId="0" fontId="5" fillId="38" borderId="52" xfId="0" applyFont="1" applyFill="1" applyBorder="1" applyAlignment="1">
      <alignment horizontal="center" vertical="center" wrapText="1"/>
    </xf>
    <xf numFmtId="0" fontId="5" fillId="38" borderId="71" xfId="0" applyFont="1" applyFill="1" applyBorder="1" applyAlignment="1">
      <alignment horizontal="center" vertical="center"/>
    </xf>
    <xf numFmtId="0" fontId="5" fillId="38" borderId="34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2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28" fillId="37" borderId="3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173" fontId="1" fillId="37" borderId="21" xfId="0" applyNumberFormat="1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39" borderId="40" xfId="0" applyFont="1" applyFill="1" applyBorder="1" applyAlignment="1">
      <alignment horizontal="center" vertical="center" wrapText="1"/>
    </xf>
    <xf numFmtId="0" fontId="12" fillId="39" borderId="49" xfId="0" applyFont="1" applyFill="1" applyBorder="1" applyAlignment="1">
      <alignment horizontal="center" vertical="center" wrapText="1"/>
    </xf>
    <xf numFmtId="0" fontId="12" fillId="39" borderId="50" xfId="0" applyFont="1" applyFill="1" applyBorder="1" applyAlignment="1">
      <alignment horizontal="center" vertical="center" wrapText="1"/>
    </xf>
    <xf numFmtId="0" fontId="12" fillId="39" borderId="54" xfId="0" applyFont="1" applyFill="1" applyBorder="1" applyAlignment="1">
      <alignment horizontal="center" vertical="center" wrapText="1"/>
    </xf>
    <xf numFmtId="0" fontId="12" fillId="39" borderId="38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 vertical="center"/>
    </xf>
    <xf numFmtId="0" fontId="38" fillId="39" borderId="0" xfId="0" applyFont="1" applyFill="1" applyAlignment="1">
      <alignment horizontal="center" vertical="center"/>
    </xf>
    <xf numFmtId="0" fontId="12" fillId="39" borderId="4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 wrapText="1"/>
    </xf>
    <xf numFmtId="0" fontId="12" fillId="40" borderId="22" xfId="0" applyFont="1" applyFill="1" applyBorder="1" applyAlignment="1">
      <alignment horizontal="center" vertical="center" wrapText="1"/>
    </xf>
    <xf numFmtId="0" fontId="12" fillId="39" borderId="4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left" vertical="center" wrapText="1"/>
    </xf>
    <xf numFmtId="0" fontId="26" fillId="0" borderId="74" xfId="0" applyFont="1" applyFill="1" applyBorder="1" applyAlignment="1">
      <alignment horizontal="left" vertical="center" wrapText="1"/>
    </xf>
    <xf numFmtId="0" fontId="31" fillId="0" borderId="32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11" fillId="0" borderId="53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2" fillId="39" borderId="54" xfId="0" applyFont="1" applyFill="1" applyBorder="1" applyAlignment="1">
      <alignment horizontal="center" vertical="center"/>
    </xf>
    <xf numFmtId="0" fontId="11" fillId="0" borderId="75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11" fillId="0" borderId="76" xfId="0" applyFont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4" borderId="73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 wrapText="1"/>
    </xf>
    <xf numFmtId="0" fontId="1" fillId="37" borderId="59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4" borderId="7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2" fillId="39" borderId="48" xfId="0" applyFont="1" applyFill="1" applyBorder="1" applyAlignment="1">
      <alignment horizontal="center" vertical="center" wrapText="1"/>
    </xf>
    <xf numFmtId="0" fontId="1" fillId="37" borderId="46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left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4" fillId="39" borderId="49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left" vertical="center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left" vertical="center"/>
    </xf>
    <xf numFmtId="0" fontId="10" fillId="41" borderId="21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/>
    </xf>
    <xf numFmtId="0" fontId="9" fillId="0" borderId="77" xfId="0" applyFont="1" applyFill="1" applyBorder="1" applyAlignment="1">
      <alignment horizontal="left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0" fillId="33" borderId="81" xfId="0" applyFont="1" applyFill="1" applyBorder="1" applyAlignment="1">
      <alignment horizontal="center" vertical="center" wrapText="1"/>
    </xf>
    <xf numFmtId="0" fontId="10" fillId="34" borderId="80" xfId="0" applyFont="1" applyFill="1" applyBorder="1" applyAlignment="1">
      <alignment horizontal="center" vertical="center" wrapText="1"/>
    </xf>
    <xf numFmtId="0" fontId="10" fillId="41" borderId="81" xfId="0" applyFont="1" applyFill="1" applyBorder="1" applyAlignment="1">
      <alignment horizontal="center" vertical="center" wrapText="1"/>
    </xf>
    <xf numFmtId="0" fontId="12" fillId="40" borderId="80" xfId="0" applyFont="1" applyFill="1" applyBorder="1" applyAlignment="1">
      <alignment horizontal="center" vertical="center" wrapText="1"/>
    </xf>
    <xf numFmtId="173" fontId="1" fillId="37" borderId="81" xfId="0" applyNumberFormat="1" applyFont="1" applyFill="1" applyBorder="1" applyAlignment="1">
      <alignment horizontal="center" vertical="center" wrapText="1"/>
    </xf>
    <xf numFmtId="0" fontId="29" fillId="0" borderId="81" xfId="0" applyFont="1" applyFill="1" applyBorder="1" applyAlignment="1">
      <alignment horizontal="left" vertical="center"/>
    </xf>
    <xf numFmtId="0" fontId="10" fillId="0" borderId="82" xfId="0" applyFont="1" applyFill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36" fillId="0" borderId="84" xfId="0" applyFont="1" applyFill="1" applyBorder="1" applyAlignment="1">
      <alignment horizontal="center" vertical="center" wrapText="1"/>
    </xf>
    <xf numFmtId="0" fontId="10" fillId="33" borderId="85" xfId="0" applyFont="1" applyFill="1" applyBorder="1" applyAlignment="1">
      <alignment horizontal="center" vertical="center" wrapText="1"/>
    </xf>
    <xf numFmtId="0" fontId="12" fillId="39" borderId="86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center" vertical="center" wrapText="1"/>
    </xf>
    <xf numFmtId="0" fontId="10" fillId="34" borderId="87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2" fillId="39" borderId="88" xfId="0" applyFont="1" applyFill="1" applyBorder="1" applyAlignment="1">
      <alignment horizontal="center" vertical="center" wrapText="1"/>
    </xf>
    <xf numFmtId="173" fontId="1" fillId="37" borderId="77" xfId="0" applyNumberFormat="1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/>
    </xf>
    <xf numFmtId="0" fontId="10" fillId="34" borderId="84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173" fontId="1" fillId="37" borderId="85" xfId="0" applyNumberFormat="1" applyFont="1" applyFill="1" applyBorder="1" applyAlignment="1">
      <alignment horizontal="center" vertical="center" wrapText="1"/>
    </xf>
    <xf numFmtId="0" fontId="29" fillId="0" borderId="85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center" vertical="center"/>
    </xf>
    <xf numFmtId="0" fontId="10" fillId="42" borderId="72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0" fillId="33" borderId="81" xfId="0" applyFont="1" applyFill="1" applyBorder="1" applyAlignment="1">
      <alignment horizontal="center" vertical="center"/>
    </xf>
    <xf numFmtId="0" fontId="10" fillId="34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2" fillId="39" borderId="94" xfId="0" applyFont="1" applyFill="1" applyBorder="1" applyAlignment="1">
      <alignment horizontal="center" vertical="center"/>
    </xf>
    <xf numFmtId="173" fontId="1" fillId="37" borderId="81" xfId="0" applyNumberFormat="1" applyFont="1" applyFill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0" fontId="0" fillId="43" borderId="39" xfId="0" applyFill="1" applyBorder="1" applyAlignment="1">
      <alignment horizontal="left" vertical="center" wrapText="1"/>
    </xf>
    <xf numFmtId="0" fontId="0" fillId="43" borderId="41" xfId="0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1" fontId="11" fillId="0" borderId="56" xfId="0" applyNumberFormat="1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5" borderId="58" xfId="0" applyFont="1" applyFill="1" applyBorder="1" applyAlignment="1">
      <alignment horizontal="center" vertical="center" wrapText="1"/>
    </xf>
    <xf numFmtId="0" fontId="5" fillId="36" borderId="55" xfId="0" applyFont="1" applyFill="1" applyBorder="1" applyAlignment="1">
      <alignment horizontal="center" vertical="center"/>
    </xf>
    <xf numFmtId="0" fontId="5" fillId="38" borderId="55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 wrapText="1"/>
    </xf>
    <xf numFmtId="0" fontId="0" fillId="0" borderId="99" xfId="0" applyFill="1" applyBorder="1" applyAlignment="1">
      <alignment/>
    </xf>
    <xf numFmtId="0" fontId="0" fillId="0" borderId="100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 wrapText="1"/>
    </xf>
    <xf numFmtId="0" fontId="31" fillId="44" borderId="102" xfId="0" applyFont="1" applyFill="1" applyBorder="1" applyAlignment="1">
      <alignment vertical="center" wrapText="1"/>
    </xf>
    <xf numFmtId="0" fontId="0" fillId="0" borderId="99" xfId="0" applyFill="1" applyBorder="1" applyAlignment="1">
      <alignment horizontal="center" vertical="center"/>
    </xf>
    <xf numFmtId="0" fontId="0" fillId="0" borderId="103" xfId="0" applyFill="1" applyBorder="1" applyAlignment="1">
      <alignment/>
    </xf>
    <xf numFmtId="0" fontId="0" fillId="0" borderId="10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05" xfId="0" applyFill="1" applyBorder="1" applyAlignment="1">
      <alignment/>
    </xf>
    <xf numFmtId="0" fontId="0" fillId="0" borderId="106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7" xfId="0" applyFill="1" applyBorder="1" applyAlignment="1">
      <alignment/>
    </xf>
    <xf numFmtId="0" fontId="0" fillId="44" borderId="107" xfId="0" applyFill="1" applyBorder="1" applyAlignment="1">
      <alignment vertical="center" wrapText="1"/>
    </xf>
    <xf numFmtId="0" fontId="0" fillId="0" borderId="108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43" borderId="28" xfId="0" applyFill="1" applyBorder="1" applyAlignment="1">
      <alignment vertical="center" wrapText="1"/>
    </xf>
    <xf numFmtId="0" fontId="0" fillId="44" borderId="30" xfId="0" applyFill="1" applyBorder="1" applyAlignment="1">
      <alignment horizontal="center" vertical="center"/>
    </xf>
    <xf numFmtId="0" fontId="0" fillId="43" borderId="42" xfId="0" applyFill="1" applyBorder="1" applyAlignment="1">
      <alignment vertical="center"/>
    </xf>
    <xf numFmtId="0" fontId="0" fillId="0" borderId="10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/>
    </xf>
    <xf numFmtId="0" fontId="39" fillId="0" borderId="14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2" xfId="0" applyFont="1" applyBorder="1" applyAlignment="1">
      <alignment vertical="center" wrapText="1"/>
    </xf>
    <xf numFmtId="0" fontId="30" fillId="0" borderId="80" xfId="0" applyFont="1" applyFill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/>
    </xf>
    <xf numFmtId="0" fontId="40" fillId="0" borderId="80" xfId="0" applyFont="1" applyBorder="1" applyAlignment="1">
      <alignment vertical="center" wrapText="1"/>
    </xf>
    <xf numFmtId="0" fontId="40" fillId="0" borderId="84" xfId="0" applyFont="1" applyBorder="1" applyAlignment="1">
      <alignment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38" borderId="21" xfId="0" applyFont="1" applyFill="1" applyBorder="1" applyAlignment="1">
      <alignment horizontal="center" vertical="center"/>
    </xf>
    <xf numFmtId="0" fontId="36" fillId="38" borderId="31" xfId="0" applyFont="1" applyFill="1" applyBorder="1" applyAlignment="1">
      <alignment horizontal="center" vertical="center"/>
    </xf>
    <xf numFmtId="0" fontId="36" fillId="38" borderId="59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center"/>
    </xf>
    <xf numFmtId="0" fontId="12" fillId="38" borderId="31" xfId="0" applyFont="1" applyFill="1" applyBorder="1" applyAlignment="1">
      <alignment horizontal="center" vertical="center"/>
    </xf>
    <xf numFmtId="0" fontId="10" fillId="38" borderId="46" xfId="0" applyFont="1" applyFill="1" applyBorder="1" applyAlignment="1">
      <alignment horizontal="center" vertical="center"/>
    </xf>
    <xf numFmtId="0" fontId="36" fillId="38" borderId="15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31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81" xfId="0" applyFont="1" applyFill="1" applyBorder="1" applyAlignment="1">
      <alignment horizontal="center" vertical="center"/>
    </xf>
    <xf numFmtId="0" fontId="10" fillId="38" borderId="85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32" fillId="0" borderId="24" xfId="0" applyFont="1" applyFill="1" applyBorder="1" applyAlignment="1">
      <alignment horizontal="left" vertical="top" wrapText="1"/>
    </xf>
    <xf numFmtId="0" fontId="32" fillId="0" borderId="19" xfId="0" applyFont="1" applyFill="1" applyBorder="1" applyAlignment="1">
      <alignment horizontal="left" vertical="top" wrapText="1"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08" xfId="0" applyFill="1" applyBorder="1" applyAlignment="1">
      <alignment/>
    </xf>
    <xf numFmtId="0" fontId="0" fillId="0" borderId="112" xfId="0" applyBorder="1" applyAlignment="1">
      <alignment/>
    </xf>
    <xf numFmtId="0" fontId="0" fillId="0" borderId="101" xfId="0" applyBorder="1" applyAlignment="1">
      <alignment/>
    </xf>
    <xf numFmtId="0" fontId="10" fillId="0" borderId="98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11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31" fillId="45" borderId="14" xfId="0" applyFont="1" applyFill="1" applyBorder="1" applyAlignment="1">
      <alignment vertical="center"/>
    </xf>
    <xf numFmtId="0" fontId="31" fillId="45" borderId="14" xfId="0" applyFont="1" applyFill="1" applyBorder="1" applyAlignment="1">
      <alignment horizontal="left" vertical="center" wrapText="1"/>
    </xf>
    <xf numFmtId="0" fontId="31" fillId="45" borderId="26" xfId="0" applyFont="1" applyFill="1" applyBorder="1" applyAlignment="1">
      <alignment vertical="center" wrapText="1"/>
    </xf>
    <xf numFmtId="0" fontId="1" fillId="45" borderId="26" xfId="0" applyFont="1" applyFill="1" applyBorder="1" applyAlignment="1">
      <alignment horizontal="left" vertical="center" wrapText="1"/>
    </xf>
    <xf numFmtId="0" fontId="31" fillId="45" borderId="26" xfId="0" applyFont="1" applyFill="1" applyBorder="1" applyAlignment="1">
      <alignment horizontal="left" vertical="center" wrapText="1"/>
    </xf>
    <xf numFmtId="0" fontId="31" fillId="45" borderId="32" xfId="0" applyFont="1" applyFill="1" applyBorder="1" applyAlignment="1">
      <alignment vertical="center" wrapText="1"/>
    </xf>
    <xf numFmtId="0" fontId="31" fillId="45" borderId="72" xfId="0" applyFont="1" applyFill="1" applyBorder="1" applyAlignment="1">
      <alignment horizontal="left" vertical="center" wrapText="1"/>
    </xf>
    <xf numFmtId="0" fontId="31" fillId="45" borderId="20" xfId="0" applyFont="1" applyFill="1" applyBorder="1" applyAlignment="1">
      <alignment horizontal="left" vertical="center" wrapText="1"/>
    </xf>
    <xf numFmtId="0" fontId="31" fillId="0" borderId="84" xfId="0" applyFont="1" applyFill="1" applyBorder="1" applyAlignment="1">
      <alignment horizontal="left" vertical="center" wrapText="1"/>
    </xf>
    <xf numFmtId="0" fontId="0" fillId="46" borderId="11" xfId="0" applyFill="1" applyBorder="1" applyAlignment="1">
      <alignment horizontal="left" vertical="center" wrapText="1"/>
    </xf>
    <xf numFmtId="0" fontId="0" fillId="46" borderId="24" xfId="0" applyFill="1" applyBorder="1" applyAlignment="1">
      <alignment horizontal="left" vertical="center" wrapText="1"/>
    </xf>
    <xf numFmtId="0" fontId="31" fillId="45" borderId="26" xfId="0" applyFont="1" applyFill="1" applyBorder="1" applyAlignment="1">
      <alignment horizontal="left" vertical="center" wrapText="1"/>
    </xf>
    <xf numFmtId="0" fontId="84" fillId="0" borderId="5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85" fillId="0" borderId="5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39" borderId="72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10" fillId="41" borderId="92" xfId="0" applyFont="1" applyFill="1" applyBorder="1" applyAlignment="1">
      <alignment horizontal="center" vertical="center" wrapText="1"/>
    </xf>
    <xf numFmtId="0" fontId="10" fillId="41" borderId="34" xfId="0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wrapText="1"/>
    </xf>
    <xf numFmtId="173" fontId="35" fillId="47" borderId="115" xfId="0" applyNumberFormat="1" applyFont="1" applyFill="1" applyBorder="1" applyAlignment="1">
      <alignment horizontal="center" vertical="center" wrapText="1"/>
    </xf>
    <xf numFmtId="0" fontId="35" fillId="47" borderId="116" xfId="0" applyFont="1" applyFill="1" applyBorder="1" applyAlignment="1">
      <alignment horizontal="center" vertical="center" wrapText="1"/>
    </xf>
    <xf numFmtId="0" fontId="35" fillId="47" borderId="117" xfId="0" applyFont="1" applyFill="1" applyBorder="1" applyAlignment="1">
      <alignment horizontal="center" vertical="center" wrapText="1"/>
    </xf>
    <xf numFmtId="0" fontId="1" fillId="45" borderId="15" xfId="0" applyFont="1" applyFill="1" applyBorder="1" applyAlignment="1">
      <alignment horizontal="center" vertical="center"/>
    </xf>
    <xf numFmtId="0" fontId="31" fillId="45" borderId="10" xfId="0" applyFont="1" applyFill="1" applyBorder="1" applyAlignment="1">
      <alignment vertical="center"/>
    </xf>
    <xf numFmtId="0" fontId="1" fillId="45" borderId="10" xfId="0" applyFont="1" applyFill="1" applyBorder="1" applyAlignment="1">
      <alignment horizontal="center" vertical="center"/>
    </xf>
    <xf numFmtId="0" fontId="1" fillId="45" borderId="31" xfId="0" applyFont="1" applyFill="1" applyBorder="1" applyAlignment="1">
      <alignment horizontal="center" vertical="center"/>
    </xf>
    <xf numFmtId="0" fontId="1" fillId="45" borderId="37" xfId="0" applyFont="1" applyFill="1" applyBorder="1" applyAlignment="1">
      <alignment horizontal="center" vertical="center" wrapText="1"/>
    </xf>
    <xf numFmtId="0" fontId="10" fillId="46" borderId="82" xfId="0" applyFont="1" applyFill="1" applyBorder="1" applyAlignment="1">
      <alignment horizontal="center" vertical="center" wrapText="1"/>
    </xf>
    <xf numFmtId="0" fontId="10" fillId="46" borderId="8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39" borderId="50" xfId="0" applyFont="1" applyFill="1" applyBorder="1" applyAlignment="1">
      <alignment horizontal="center" vertical="center"/>
    </xf>
    <xf numFmtId="173" fontId="1" fillId="37" borderId="21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0" fillId="35" borderId="58" xfId="0" applyFont="1" applyFill="1" applyBorder="1" applyAlignment="1">
      <alignment horizontal="center" vertical="center"/>
    </xf>
    <xf numFmtId="0" fontId="10" fillId="42" borderId="55" xfId="0" applyFont="1" applyFill="1" applyBorder="1" applyAlignment="1">
      <alignment horizontal="center" vertical="center"/>
    </xf>
    <xf numFmtId="0" fontId="12" fillId="48" borderId="96" xfId="0" applyFont="1" applyFill="1" applyBorder="1" applyAlignment="1">
      <alignment horizontal="center" vertical="center"/>
    </xf>
    <xf numFmtId="173" fontId="3" fillId="37" borderId="58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0" fillId="42" borderId="5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61" xfId="0" applyBorder="1" applyAlignment="1">
      <alignment/>
    </xf>
    <xf numFmtId="0" fontId="10" fillId="45" borderId="10" xfId="0" applyFont="1" applyFill="1" applyBorder="1" applyAlignment="1">
      <alignment horizontal="center" vertical="center" wrapText="1"/>
    </xf>
    <xf numFmtId="0" fontId="36" fillId="49" borderId="10" xfId="0" applyFont="1" applyFill="1" applyBorder="1" applyAlignment="1">
      <alignment horizontal="center" vertical="center"/>
    </xf>
    <xf numFmtId="0" fontId="3" fillId="45" borderId="57" xfId="0" applyFont="1" applyFill="1" applyBorder="1" applyAlignment="1">
      <alignment horizontal="center" vertical="center" textRotation="90" wrapText="1"/>
    </xf>
    <xf numFmtId="0" fontId="10" fillId="45" borderId="60" xfId="0" applyFont="1" applyFill="1" applyBorder="1" applyAlignment="1">
      <alignment horizontal="center" vertical="center" wrapText="1"/>
    </xf>
    <xf numFmtId="0" fontId="10" fillId="45" borderId="62" xfId="0" applyFont="1" applyFill="1" applyBorder="1" applyAlignment="1">
      <alignment horizontal="center" vertical="center" wrapText="1"/>
    </xf>
    <xf numFmtId="0" fontId="10" fillId="45" borderId="63" xfId="0" applyFont="1" applyFill="1" applyBorder="1" applyAlignment="1">
      <alignment horizontal="center" vertical="center" wrapText="1"/>
    </xf>
    <xf numFmtId="0" fontId="10" fillId="45" borderId="118" xfId="0" applyFont="1" applyFill="1" applyBorder="1" applyAlignment="1">
      <alignment horizontal="center" vertical="center" wrapText="1"/>
    </xf>
    <xf numFmtId="0" fontId="10" fillId="45" borderId="119" xfId="0" applyFont="1" applyFill="1" applyBorder="1" applyAlignment="1">
      <alignment horizontal="center" vertical="center" wrapText="1"/>
    </xf>
    <xf numFmtId="0" fontId="10" fillId="45" borderId="120" xfId="0" applyFont="1" applyFill="1" applyBorder="1" applyAlignment="1">
      <alignment horizontal="center" vertical="center" wrapText="1"/>
    </xf>
    <xf numFmtId="0" fontId="10" fillId="45" borderId="65" xfId="0" applyFont="1" applyFill="1" applyBorder="1" applyAlignment="1">
      <alignment horizontal="center" vertical="center" wrapText="1"/>
    </xf>
    <xf numFmtId="0" fontId="11" fillId="45" borderId="60" xfId="0" applyFont="1" applyFill="1" applyBorder="1" applyAlignment="1">
      <alignment horizontal="center" vertical="center"/>
    </xf>
    <xf numFmtId="0" fontId="11" fillId="45" borderId="63" xfId="0" applyFont="1" applyFill="1" applyBorder="1" applyAlignment="1">
      <alignment horizontal="center" vertical="center"/>
    </xf>
    <xf numFmtId="0" fontId="28" fillId="45" borderId="121" xfId="0" applyFont="1" applyFill="1" applyBorder="1" applyAlignment="1">
      <alignment horizontal="center" vertical="center"/>
    </xf>
    <xf numFmtId="0" fontId="10" fillId="45" borderId="60" xfId="0" applyFont="1" applyFill="1" applyBorder="1" applyAlignment="1">
      <alignment horizontal="center" vertical="center"/>
    </xf>
    <xf numFmtId="0" fontId="10" fillId="45" borderId="63" xfId="0" applyFont="1" applyFill="1" applyBorder="1" applyAlignment="1">
      <alignment horizontal="center" vertical="center"/>
    </xf>
    <xf numFmtId="0" fontId="10" fillId="45" borderId="120" xfId="0" applyFont="1" applyFill="1" applyBorder="1" applyAlignment="1">
      <alignment horizontal="center" vertical="center"/>
    </xf>
    <xf numFmtId="0" fontId="10" fillId="45" borderId="57" xfId="0" applyFont="1" applyFill="1" applyBorder="1" applyAlignment="1">
      <alignment horizontal="center" vertical="center" wrapText="1"/>
    </xf>
    <xf numFmtId="0" fontId="10" fillId="45" borderId="122" xfId="0" applyFont="1" applyFill="1" applyBorder="1" applyAlignment="1">
      <alignment horizontal="center" vertical="center" wrapText="1"/>
    </xf>
    <xf numFmtId="0" fontId="10" fillId="50" borderId="123" xfId="0" applyFont="1" applyFill="1" applyBorder="1" applyAlignment="1">
      <alignment horizontal="center" vertical="center" wrapText="1"/>
    </xf>
    <xf numFmtId="0" fontId="10" fillId="50" borderId="118" xfId="0" applyFont="1" applyFill="1" applyBorder="1" applyAlignment="1">
      <alignment horizontal="center" vertical="center" wrapText="1"/>
    </xf>
    <xf numFmtId="0" fontId="10" fillId="45" borderId="124" xfId="0" applyFont="1" applyFill="1" applyBorder="1" applyAlignment="1">
      <alignment horizontal="center" vertical="center" wrapText="1"/>
    </xf>
    <xf numFmtId="0" fontId="10" fillId="45" borderId="123" xfId="0" applyFont="1" applyFill="1" applyBorder="1" applyAlignment="1">
      <alignment horizontal="center" vertical="center"/>
    </xf>
    <xf numFmtId="0" fontId="10" fillId="45" borderId="118" xfId="0" applyFont="1" applyFill="1" applyBorder="1" applyAlignment="1">
      <alignment horizontal="center" vertical="center"/>
    </xf>
    <xf numFmtId="0" fontId="10" fillId="51" borderId="57" xfId="0" applyFont="1" applyFill="1" applyBorder="1" applyAlignment="1">
      <alignment horizontal="center" vertical="center"/>
    </xf>
    <xf numFmtId="0" fontId="0" fillId="45" borderId="24" xfId="0" applyFill="1" applyBorder="1" applyAlignment="1">
      <alignment horizontal="left" vertical="top" wrapText="1"/>
    </xf>
    <xf numFmtId="0" fontId="32" fillId="0" borderId="125" xfId="0" applyFont="1" applyFill="1" applyBorder="1" applyAlignment="1">
      <alignment horizontal="left" vertical="top" wrapText="1"/>
    </xf>
    <xf numFmtId="0" fontId="32" fillId="0" borderId="104" xfId="0" applyFont="1" applyFill="1" applyBorder="1" applyAlignment="1">
      <alignment horizontal="left" vertical="top" wrapText="1"/>
    </xf>
    <xf numFmtId="0" fontId="32" fillId="0" borderId="126" xfId="0" applyFont="1" applyFill="1" applyBorder="1" applyAlignment="1">
      <alignment horizontal="left" vertical="top" wrapText="1"/>
    </xf>
    <xf numFmtId="0" fontId="31" fillId="0" borderId="5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36" fillId="49" borderId="15" xfId="0" applyFont="1" applyFill="1" applyBorder="1" applyAlignment="1">
      <alignment horizontal="center" vertical="center"/>
    </xf>
    <xf numFmtId="0" fontId="36" fillId="49" borderId="31" xfId="0" applyFont="1" applyFill="1" applyBorder="1" applyAlignment="1">
      <alignment horizontal="center" vertical="center"/>
    </xf>
    <xf numFmtId="0" fontId="86" fillId="49" borderId="37" xfId="0" applyFont="1" applyFill="1" applyBorder="1" applyAlignment="1">
      <alignment horizontal="center" vertical="center"/>
    </xf>
    <xf numFmtId="173" fontId="1" fillId="45" borderId="85" xfId="0" applyNumberFormat="1" applyFont="1" applyFill="1" applyBorder="1" applyAlignment="1">
      <alignment horizontal="center" vertical="center" wrapText="1"/>
    </xf>
    <xf numFmtId="173" fontId="87" fillId="49" borderId="85" xfId="0" applyNumberFormat="1" applyFont="1" applyFill="1" applyBorder="1" applyAlignment="1">
      <alignment horizontal="center" vertical="center"/>
    </xf>
    <xf numFmtId="0" fontId="31" fillId="45" borderId="84" xfId="0" applyFont="1" applyFill="1" applyBorder="1" applyAlignment="1">
      <alignment horizontal="left" vertical="center" wrapText="1"/>
    </xf>
    <xf numFmtId="0" fontId="29" fillId="45" borderId="8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173" fontId="31" fillId="45" borderId="127" xfId="0" applyNumberFormat="1" applyFont="1" applyFill="1" applyBorder="1" applyAlignment="1">
      <alignment horizontal="center" vertical="center" wrapText="1"/>
    </xf>
    <xf numFmtId="173" fontId="31" fillId="45" borderId="128" xfId="0" applyNumberFormat="1" applyFont="1" applyFill="1" applyBorder="1" applyAlignment="1">
      <alignment horizontal="center" vertical="center" wrapText="1"/>
    </xf>
    <xf numFmtId="173" fontId="31" fillId="45" borderId="49" xfId="0" applyNumberFormat="1" applyFont="1" applyFill="1" applyBorder="1" applyAlignment="1">
      <alignment horizontal="center" vertical="center" wrapText="1"/>
    </xf>
    <xf numFmtId="173" fontId="31" fillId="45" borderId="50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/>
    </xf>
    <xf numFmtId="0" fontId="11" fillId="45" borderId="60" xfId="0" applyFont="1" applyFill="1" applyBorder="1" applyAlignment="1">
      <alignment horizontal="center" vertical="center" wrapText="1"/>
    </xf>
    <xf numFmtId="0" fontId="11" fillId="45" borderId="62" xfId="0" applyFont="1" applyFill="1" applyBorder="1" applyAlignment="1">
      <alignment horizontal="center" vertical="center" wrapText="1"/>
    </xf>
    <xf numFmtId="0" fontId="11" fillId="45" borderId="65" xfId="0" applyFont="1" applyFill="1" applyBorder="1" applyAlignment="1">
      <alignment horizontal="center" vertical="center" wrapText="1"/>
    </xf>
    <xf numFmtId="0" fontId="11" fillId="45" borderId="63" xfId="0" applyFont="1" applyFill="1" applyBorder="1" applyAlignment="1">
      <alignment horizontal="center" vertical="center" wrapText="1"/>
    </xf>
    <xf numFmtId="0" fontId="11" fillId="45" borderId="118" xfId="0" applyFont="1" applyFill="1" applyBorder="1" applyAlignment="1">
      <alignment horizontal="center" vertical="center" wrapText="1"/>
    </xf>
    <xf numFmtId="0" fontId="11" fillId="45" borderId="120" xfId="0" applyFont="1" applyFill="1" applyBorder="1" applyAlignment="1">
      <alignment horizontal="center" vertical="center" wrapText="1"/>
    </xf>
    <xf numFmtId="0" fontId="11" fillId="45" borderId="121" xfId="0" applyFont="1" applyFill="1" applyBorder="1" applyAlignment="1">
      <alignment horizontal="center" vertical="center" wrapText="1"/>
    </xf>
    <xf numFmtId="0" fontId="11" fillId="45" borderId="118" xfId="0" applyFont="1" applyFill="1" applyBorder="1" applyAlignment="1">
      <alignment horizontal="center" vertical="center"/>
    </xf>
    <xf numFmtId="0" fontId="11" fillId="45" borderId="57" xfId="0" applyFont="1" applyFill="1" applyBorder="1" applyAlignment="1">
      <alignment horizontal="center" vertical="center" wrapText="1"/>
    </xf>
    <xf numFmtId="0" fontId="5" fillId="45" borderId="57" xfId="0" applyFont="1" applyFill="1" applyBorder="1" applyAlignment="1">
      <alignment horizontal="center"/>
    </xf>
    <xf numFmtId="0" fontId="46" fillId="45" borderId="57" xfId="0" applyFont="1" applyFill="1" applyBorder="1" applyAlignment="1">
      <alignment horizontal="center" vertical="center" textRotation="90" wrapText="1"/>
    </xf>
    <xf numFmtId="0" fontId="11" fillId="52" borderId="15" xfId="0" applyFont="1" applyFill="1" applyBorder="1" applyAlignment="1">
      <alignment horizontal="center" vertical="center" wrapText="1"/>
    </xf>
    <xf numFmtId="0" fontId="11" fillId="52" borderId="16" xfId="0" applyFont="1" applyFill="1" applyBorder="1" applyAlignment="1">
      <alignment horizontal="center" vertical="center" wrapText="1"/>
    </xf>
    <xf numFmtId="0" fontId="11" fillId="52" borderId="46" xfId="0" applyFont="1" applyFill="1" applyBorder="1" applyAlignment="1">
      <alignment horizontal="center" vertical="center" wrapText="1"/>
    </xf>
    <xf numFmtId="0" fontId="11" fillId="52" borderId="10" xfId="0" applyFont="1" applyFill="1" applyBorder="1" applyAlignment="1">
      <alignment horizontal="center" vertical="center" wrapText="1"/>
    </xf>
    <xf numFmtId="0" fontId="11" fillId="52" borderId="21" xfId="0" applyFont="1" applyFill="1" applyBorder="1" applyAlignment="1">
      <alignment horizontal="center" vertical="center" wrapText="1"/>
    </xf>
    <xf numFmtId="0" fontId="11" fillId="52" borderId="37" xfId="0" applyFont="1" applyFill="1" applyBorder="1" applyAlignment="1">
      <alignment horizontal="center" vertical="center" wrapText="1"/>
    </xf>
    <xf numFmtId="0" fontId="11" fillId="52" borderId="129" xfId="0" applyFont="1" applyFill="1" applyBorder="1" applyAlignment="1">
      <alignment horizontal="center" vertical="center"/>
    </xf>
    <xf numFmtId="0" fontId="11" fillId="52" borderId="10" xfId="0" applyFont="1" applyFill="1" applyBorder="1" applyAlignment="1">
      <alignment horizontal="center" vertical="center"/>
    </xf>
    <xf numFmtId="0" fontId="11" fillId="52" borderId="21" xfId="0" applyFont="1" applyFill="1" applyBorder="1" applyAlignment="1">
      <alignment horizontal="center" vertical="center"/>
    </xf>
    <xf numFmtId="0" fontId="11" fillId="52" borderId="58" xfId="0" applyFont="1" applyFill="1" applyBorder="1" applyAlignment="1">
      <alignment horizontal="center" vertical="center" wrapText="1"/>
    </xf>
    <xf numFmtId="0" fontId="5" fillId="52" borderId="55" xfId="0" applyFont="1" applyFill="1" applyBorder="1" applyAlignment="1">
      <alignment horizontal="center"/>
    </xf>
    <xf numFmtId="0" fontId="5" fillId="47" borderId="55" xfId="0" applyFont="1" applyFill="1" applyBorder="1" applyAlignment="1">
      <alignment horizontal="center"/>
    </xf>
    <xf numFmtId="173" fontId="33" fillId="49" borderId="11" xfId="0" applyNumberFormat="1" applyFont="1" applyFill="1" applyBorder="1" applyAlignment="1">
      <alignment horizontal="center" vertical="center"/>
    </xf>
    <xf numFmtId="173" fontId="33" fillId="49" borderId="24" xfId="0" applyNumberFormat="1" applyFont="1" applyFill="1" applyBorder="1" applyAlignment="1">
      <alignment horizontal="center" vertical="center"/>
    </xf>
    <xf numFmtId="173" fontId="33" fillId="49" borderId="34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31" fillId="45" borderId="130" xfId="0" applyFont="1" applyFill="1" applyBorder="1" applyAlignment="1">
      <alignment horizontal="left" vertical="center" wrapText="1"/>
    </xf>
    <xf numFmtId="0" fontId="31" fillId="45" borderId="131" xfId="0" applyFont="1" applyFill="1" applyBorder="1" applyAlignment="1">
      <alignment horizontal="left" vertical="center" wrapText="1"/>
    </xf>
    <xf numFmtId="0" fontId="31" fillId="45" borderId="132" xfId="0" applyFont="1" applyFill="1" applyBorder="1" applyAlignment="1">
      <alignment horizontal="left" vertical="center" wrapText="1"/>
    </xf>
    <xf numFmtId="0" fontId="30" fillId="45" borderId="131" xfId="0" applyFont="1" applyFill="1" applyBorder="1" applyAlignment="1">
      <alignment vertical="center" wrapText="1"/>
    </xf>
    <xf numFmtId="0" fontId="30" fillId="45" borderId="132" xfId="0" applyFont="1" applyFill="1" applyBorder="1" applyAlignment="1">
      <alignment vertical="center" wrapText="1"/>
    </xf>
    <xf numFmtId="0" fontId="11" fillId="0" borderId="9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30" fillId="45" borderId="133" xfId="0" applyFont="1" applyFill="1" applyBorder="1" applyAlignment="1">
      <alignment horizontal="left" vertical="center" wrapText="1"/>
    </xf>
    <xf numFmtId="0" fontId="30" fillId="45" borderId="134" xfId="0" applyFont="1" applyFill="1" applyBorder="1" applyAlignment="1">
      <alignment horizontal="left" vertical="center" wrapText="1"/>
    </xf>
    <xf numFmtId="0" fontId="31" fillId="45" borderId="135" xfId="0" applyFont="1" applyFill="1" applyBorder="1" applyAlignment="1">
      <alignment horizontal="left" vertical="center" wrapText="1"/>
    </xf>
    <xf numFmtId="0" fontId="30" fillId="45" borderId="134" xfId="0" applyFont="1" applyFill="1" applyBorder="1" applyAlignment="1">
      <alignment horizontal="left" vertical="center" wrapText="1"/>
    </xf>
    <xf numFmtId="0" fontId="30" fillId="45" borderId="135" xfId="0" applyFont="1" applyFill="1" applyBorder="1" applyAlignment="1">
      <alignment horizontal="left" vertical="center" wrapText="1"/>
    </xf>
    <xf numFmtId="0" fontId="31" fillId="0" borderId="5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36" xfId="0" applyBorder="1" applyAlignment="1">
      <alignment/>
    </xf>
    <xf numFmtId="0" fontId="0" fillId="0" borderId="137" xfId="0" applyBorder="1" applyAlignment="1">
      <alignment/>
    </xf>
    <xf numFmtId="0" fontId="0" fillId="0" borderId="130" xfId="0" applyFill="1" applyBorder="1" applyAlignment="1">
      <alignment/>
    </xf>
    <xf numFmtId="0" fontId="0" fillId="0" borderId="137" xfId="0" applyFill="1" applyBorder="1" applyAlignment="1">
      <alignment/>
    </xf>
    <xf numFmtId="0" fontId="0" fillId="0" borderId="131" xfId="0" applyFill="1" applyBorder="1" applyAlignment="1">
      <alignment/>
    </xf>
    <xf numFmtId="0" fontId="0" fillId="43" borderId="130" xfId="0" applyFill="1" applyBorder="1" applyAlignment="1">
      <alignment horizontal="left" vertical="center" wrapText="1"/>
    </xf>
    <xf numFmtId="0" fontId="0" fillId="43" borderId="131" xfId="0" applyFill="1" applyBorder="1" applyAlignment="1">
      <alignment horizontal="left" vertical="center" wrapText="1"/>
    </xf>
    <xf numFmtId="0" fontId="34" fillId="43" borderId="131" xfId="0" applyFont="1" applyFill="1" applyBorder="1" applyAlignment="1">
      <alignment horizontal="left" vertical="center" wrapText="1"/>
    </xf>
    <xf numFmtId="0" fontId="34" fillId="43" borderId="138" xfId="0" applyFont="1" applyFill="1" applyBorder="1" applyAlignment="1">
      <alignment horizontal="left" vertical="center" wrapText="1"/>
    </xf>
    <xf numFmtId="0" fontId="0" fillId="0" borderId="9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139" xfId="0" applyBorder="1" applyAlignment="1">
      <alignment/>
    </xf>
    <xf numFmtId="0" fontId="0" fillId="0" borderId="140" xfId="0" applyBorder="1" applyAlignment="1">
      <alignment/>
    </xf>
    <xf numFmtId="0" fontId="0" fillId="0" borderId="141" xfId="0" applyBorder="1" applyAlignment="1">
      <alignment/>
    </xf>
    <xf numFmtId="0" fontId="0" fillId="0" borderId="142" xfId="0" applyFill="1" applyBorder="1" applyAlignment="1">
      <alignment/>
    </xf>
    <xf numFmtId="0" fontId="0" fillId="0" borderId="141" xfId="0" applyFill="1" applyBorder="1" applyAlignment="1">
      <alignment/>
    </xf>
    <xf numFmtId="0" fontId="0" fillId="0" borderId="143" xfId="0" applyFill="1" applyBorder="1" applyAlignment="1">
      <alignment/>
    </xf>
    <xf numFmtId="0" fontId="0" fillId="0" borderId="142" xfId="0" applyFill="1" applyBorder="1" applyAlignment="1">
      <alignment horizontal="center"/>
    </xf>
    <xf numFmtId="0" fontId="0" fillId="0" borderId="143" xfId="0" applyFill="1" applyBorder="1" applyAlignment="1">
      <alignment horizontal="center"/>
    </xf>
    <xf numFmtId="0" fontId="0" fillId="0" borderId="144" xfId="0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45" xfId="0" applyBorder="1" applyAlignment="1">
      <alignment/>
    </xf>
    <xf numFmtId="0" fontId="7" fillId="0" borderId="96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8" fillId="0" borderId="95" xfId="0" applyFont="1" applyFill="1" applyBorder="1" applyAlignment="1">
      <alignment horizontal="center" vertical="center" wrapText="1"/>
    </xf>
    <xf numFmtId="0" fontId="88" fillId="0" borderId="38" xfId="0" applyFont="1" applyFill="1" applyBorder="1" applyAlignment="1">
      <alignment horizontal="center" vertical="center" wrapText="1"/>
    </xf>
    <xf numFmtId="0" fontId="88" fillId="0" borderId="96" xfId="0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7" fillId="37" borderId="59" xfId="0" applyFont="1" applyFill="1" applyBorder="1" applyAlignment="1">
      <alignment horizontal="center" vertical="center" textRotation="90" wrapText="1"/>
    </xf>
    <xf numFmtId="0" fontId="7" fillId="37" borderId="37" xfId="0" applyFont="1" applyFill="1" applyBorder="1" applyAlignment="1">
      <alignment horizontal="center" vertical="center" textRotation="90" wrapText="1"/>
    </xf>
    <xf numFmtId="0" fontId="7" fillId="37" borderId="46" xfId="0" applyFont="1" applyFill="1" applyBorder="1" applyAlignment="1">
      <alignment horizontal="center" vertical="center" textRotation="90" wrapText="1"/>
    </xf>
    <xf numFmtId="0" fontId="7" fillId="38" borderId="59" xfId="0" applyFont="1" applyFill="1" applyBorder="1" applyAlignment="1">
      <alignment horizontal="center" vertical="center" wrapText="1"/>
    </xf>
    <xf numFmtId="0" fontId="7" fillId="38" borderId="37" xfId="0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3" fillId="0" borderId="58" xfId="0" applyFont="1" applyFill="1" applyBorder="1" applyAlignment="1">
      <alignment horizontal="center" vertical="center" textRotation="90" wrapText="1"/>
    </xf>
    <xf numFmtId="0" fontId="0" fillId="0" borderId="14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5" fillId="0" borderId="148" xfId="0" applyFont="1" applyBorder="1" applyAlignment="1">
      <alignment horizontal="right" vertical="center" wrapText="1"/>
    </xf>
    <xf numFmtId="0" fontId="5" fillId="33" borderId="14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8" fillId="0" borderId="150" xfId="0" applyFont="1" applyFill="1" applyBorder="1" applyAlignment="1">
      <alignment horizontal="center" vertical="center" textRotation="90" wrapText="1"/>
    </xf>
    <xf numFmtId="0" fontId="7" fillId="33" borderId="58" xfId="0" applyFont="1" applyFill="1" applyBorder="1" applyAlignment="1">
      <alignment horizontal="center" vertical="center" textRotation="90" wrapText="1"/>
    </xf>
    <xf numFmtId="0" fontId="7" fillId="34" borderId="58" xfId="0" applyFont="1" applyFill="1" applyBorder="1" applyAlignment="1">
      <alignment horizontal="center" vertical="center" textRotation="90" wrapText="1"/>
    </xf>
    <xf numFmtId="0" fontId="37" fillId="53" borderId="73" xfId="0" applyFont="1" applyFill="1" applyBorder="1" applyAlignment="1">
      <alignment horizontal="center" vertical="center" textRotation="90"/>
    </xf>
    <xf numFmtId="0" fontId="37" fillId="53" borderId="36" xfId="0" applyFont="1" applyFill="1" applyBorder="1" applyAlignment="1">
      <alignment horizontal="center" vertical="center" textRotation="90"/>
    </xf>
    <xf numFmtId="0" fontId="37" fillId="53" borderId="72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left"/>
    </xf>
    <xf numFmtId="0" fontId="8" fillId="0" borderId="151" xfId="0" applyFont="1" applyBorder="1" applyAlignment="1">
      <alignment horizontal="center" vertical="center" textRotation="90" wrapText="1"/>
    </xf>
    <xf numFmtId="0" fontId="8" fillId="0" borderId="148" xfId="0" applyFont="1" applyFill="1" applyBorder="1" applyAlignment="1">
      <alignment horizontal="center" vertical="center" textRotation="90" wrapText="1"/>
    </xf>
    <xf numFmtId="0" fontId="8" fillId="0" borderId="152" xfId="0" applyFont="1" applyFill="1" applyBorder="1" applyAlignment="1">
      <alignment horizontal="center" vertical="center" textRotation="90" wrapText="1"/>
    </xf>
    <xf numFmtId="0" fontId="8" fillId="0" borderId="153" xfId="0" applyFont="1" applyFill="1" applyBorder="1" applyAlignment="1">
      <alignment horizontal="center" vertical="center" textRotation="90" wrapText="1"/>
    </xf>
    <xf numFmtId="0" fontId="8" fillId="0" borderId="154" xfId="0" applyFont="1" applyFill="1" applyBorder="1" applyAlignment="1">
      <alignment horizontal="center" vertical="center" textRotation="90" wrapText="1"/>
    </xf>
    <xf numFmtId="0" fontId="8" fillId="0" borderId="155" xfId="0" applyFont="1" applyFill="1" applyBorder="1" applyAlignment="1">
      <alignment horizontal="center" vertical="center" textRotation="90" wrapText="1"/>
    </xf>
    <xf numFmtId="0" fontId="89" fillId="0" borderId="68" xfId="0" applyFont="1" applyFill="1" applyBorder="1" applyAlignment="1">
      <alignment horizontal="center" vertical="center"/>
    </xf>
    <xf numFmtId="0" fontId="89" fillId="0" borderId="96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3" fillId="0" borderId="156" xfId="0" applyFont="1" applyFill="1" applyBorder="1" applyAlignment="1">
      <alignment horizontal="center" vertical="center" textRotation="90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textRotation="90" wrapText="1"/>
    </xf>
    <xf numFmtId="0" fontId="3" fillId="0" borderId="56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0" borderId="67" xfId="0" applyFont="1" applyFill="1" applyBorder="1" applyAlignment="1">
      <alignment horizontal="center" vertical="center" textRotation="90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7" fillId="38" borderId="59" xfId="0" applyFont="1" applyFill="1" applyBorder="1" applyAlignment="1">
      <alignment horizontal="center" vertical="center" textRotation="90" wrapText="1"/>
    </xf>
    <xf numFmtId="0" fontId="7" fillId="38" borderId="37" xfId="0" applyFont="1" applyFill="1" applyBorder="1" applyAlignment="1">
      <alignment horizontal="center" vertical="center" textRotation="90" wrapText="1"/>
    </xf>
    <xf numFmtId="0" fontId="7" fillId="38" borderId="46" xfId="0" applyFont="1" applyFill="1" applyBorder="1" applyAlignment="1">
      <alignment horizontal="center" vertical="center" textRotation="90" wrapText="1"/>
    </xf>
    <xf numFmtId="0" fontId="8" fillId="0" borderId="59" xfId="0" applyFont="1" applyFill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right" wrapText="1"/>
    </xf>
    <xf numFmtId="0" fontId="8" fillId="0" borderId="59" xfId="0" applyFont="1" applyBorder="1" applyAlignment="1">
      <alignment horizontal="center" vertical="center" textRotation="90" wrapText="1"/>
    </xf>
    <xf numFmtId="0" fontId="8" fillId="0" borderId="58" xfId="0" applyFont="1" applyFill="1" applyBorder="1" applyAlignment="1">
      <alignment horizontal="center" vertical="center" textRotation="90" wrapText="1"/>
    </xf>
    <xf numFmtId="0" fontId="8" fillId="0" borderId="37" xfId="0" applyFont="1" applyFill="1" applyBorder="1" applyAlignment="1">
      <alignment horizontal="center" vertical="center" textRotation="90"/>
    </xf>
    <xf numFmtId="0" fontId="8" fillId="0" borderId="58" xfId="0" applyFont="1" applyFill="1" applyBorder="1" applyAlignment="1">
      <alignment horizontal="center" vertical="center" textRotation="90"/>
    </xf>
    <xf numFmtId="0" fontId="5" fillId="54" borderId="73" xfId="0" applyFont="1" applyFill="1" applyBorder="1" applyAlignment="1">
      <alignment horizontal="center" vertical="center" textRotation="90"/>
    </xf>
    <xf numFmtId="0" fontId="5" fillId="54" borderId="36" xfId="0" applyFont="1" applyFill="1" applyBorder="1" applyAlignment="1">
      <alignment horizontal="center" vertical="center" textRotation="90"/>
    </xf>
    <xf numFmtId="0" fontId="5" fillId="54" borderId="72" xfId="0" applyFont="1" applyFill="1" applyBorder="1" applyAlignment="1">
      <alignment horizontal="center" vertical="center" textRotation="90"/>
    </xf>
    <xf numFmtId="0" fontId="4" fillId="0" borderId="58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7" fillId="35" borderId="58" xfId="0" applyFont="1" applyFill="1" applyBorder="1" applyAlignment="1">
      <alignment horizontal="center" vertical="center" textRotation="90" wrapText="1"/>
    </xf>
    <xf numFmtId="0" fontId="3" fillId="0" borderId="136" xfId="0" applyFont="1" applyFill="1" applyBorder="1" applyAlignment="1">
      <alignment horizontal="center" vertical="center" wrapText="1"/>
    </xf>
    <xf numFmtId="0" fontId="3" fillId="0" borderId="131" xfId="0" applyFont="1" applyFill="1" applyBorder="1" applyAlignment="1">
      <alignment horizontal="center" vertical="center" wrapText="1"/>
    </xf>
    <xf numFmtId="0" fontId="3" fillId="0" borderId="13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textRotation="90"/>
    </xf>
    <xf numFmtId="0" fontId="3" fillId="0" borderId="37" xfId="0" applyFont="1" applyFill="1" applyBorder="1" applyAlignment="1">
      <alignment horizontal="center" vertical="center" textRotation="90"/>
    </xf>
    <xf numFmtId="0" fontId="3" fillId="0" borderId="46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left"/>
    </xf>
    <xf numFmtId="0" fontId="5" fillId="36" borderId="68" xfId="0" applyFont="1" applyFill="1" applyBorder="1" applyAlignment="1">
      <alignment horizontal="center" vertical="center"/>
    </xf>
    <xf numFmtId="0" fontId="5" fillId="36" borderId="95" xfId="0" applyFont="1" applyFill="1" applyBorder="1" applyAlignment="1">
      <alignment horizontal="center" vertical="center"/>
    </xf>
    <xf numFmtId="0" fontId="7" fillId="38" borderId="55" xfId="0" applyFont="1" applyFill="1" applyBorder="1" applyAlignment="1">
      <alignment horizontal="center" vertical="center" textRotation="90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textRotation="90" wrapText="1"/>
    </xf>
    <xf numFmtId="0" fontId="5" fillId="33" borderId="58" xfId="0" applyFont="1" applyFill="1" applyBorder="1" applyAlignment="1">
      <alignment horizontal="center" vertical="center"/>
    </xf>
    <xf numFmtId="0" fontId="20" fillId="35" borderId="58" xfId="0" applyFont="1" applyFill="1" applyBorder="1" applyAlignment="1">
      <alignment horizontal="center" vertical="center" textRotation="90" wrapText="1"/>
    </xf>
    <xf numFmtId="0" fontId="20" fillId="36" borderId="55" xfId="0" applyFont="1" applyFill="1" applyBorder="1" applyAlignment="1">
      <alignment horizontal="center" vertical="center" textRotation="90"/>
    </xf>
    <xf numFmtId="0" fontId="21" fillId="0" borderId="58" xfId="0" applyFont="1" applyBorder="1" applyAlignment="1">
      <alignment horizontal="center" vertical="center" textRotation="90" wrapText="1"/>
    </xf>
    <xf numFmtId="0" fontId="5" fillId="0" borderId="58" xfId="0" applyFont="1" applyFill="1" applyBorder="1" applyAlignment="1">
      <alignment horizontal="center" vertical="center" textRotation="90" wrapText="1"/>
    </xf>
    <xf numFmtId="0" fontId="20" fillId="33" borderId="58" xfId="0" applyFont="1" applyFill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right" vertical="center" wrapText="1"/>
    </xf>
    <xf numFmtId="0" fontId="7" fillId="0" borderId="68" xfId="0" applyFont="1" applyFill="1" applyBorder="1" applyAlignment="1">
      <alignment horizontal="center" vertical="center" textRotation="90" wrapText="1"/>
    </xf>
    <xf numFmtId="0" fontId="7" fillId="0" borderId="58" xfId="0" applyFont="1" applyFill="1" applyBorder="1" applyAlignment="1">
      <alignment horizontal="left" vertical="center" wrapText="1" indent="4"/>
    </xf>
    <xf numFmtId="0" fontId="7" fillId="0" borderId="56" xfId="0" applyFont="1" applyFill="1" applyBorder="1" applyAlignment="1">
      <alignment horizontal="center" vertical="center" textRotation="90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3" fillId="0" borderId="148" xfId="0" applyFont="1" applyFill="1" applyBorder="1" applyAlignment="1">
      <alignment horizontal="center" vertical="center" textRotation="90" wrapText="1"/>
    </xf>
    <xf numFmtId="0" fontId="7" fillId="0" borderId="55" xfId="0" applyFont="1" applyFill="1" applyBorder="1" applyAlignment="1">
      <alignment horizontal="center" vertical="center" textRotation="90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9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80" zoomScaleNormal="80" zoomScaleSheetLayoutView="100" zoomScalePageLayoutView="0" workbookViewId="0" topLeftCell="I49">
      <selection activeCell="P64" sqref="P64"/>
    </sheetView>
  </sheetViews>
  <sheetFormatPr defaultColWidth="8.875" defaultRowHeight="12.75"/>
  <cols>
    <col min="1" max="1" width="6.00390625" style="0" customWidth="1"/>
    <col min="2" max="2" width="39.125" style="0" customWidth="1"/>
    <col min="3" max="6" width="8.625" style="0" customWidth="1"/>
    <col min="7" max="7" width="8.00390625" style="0" customWidth="1"/>
    <col min="8" max="11" width="8.625" style="0" customWidth="1"/>
    <col min="12" max="15" width="8.125" style="0" customWidth="1"/>
    <col min="16" max="16" width="9.375" style="0" customWidth="1"/>
    <col min="17" max="17" width="8.125" style="0" customWidth="1"/>
    <col min="18" max="18" width="26.00390625" style="0" customWidth="1"/>
    <col min="19" max="19" width="55.375" style="0" customWidth="1"/>
    <col min="20" max="20" width="43.25390625" style="0" customWidth="1"/>
    <col min="21" max="21" width="18.00390625" style="0" customWidth="1"/>
  </cols>
  <sheetData>
    <row r="1" spans="1:19" ht="37.5" customHeight="1" thickBot="1">
      <c r="A1" s="735" t="s">
        <v>0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</row>
    <row r="2" spans="1:21" ht="21.75" customHeight="1" thickBot="1" thickTop="1">
      <c r="A2" s="736" t="s">
        <v>1</v>
      </c>
      <c r="B2" s="737" t="s">
        <v>2</v>
      </c>
      <c r="C2" s="738" t="s">
        <v>3</v>
      </c>
      <c r="D2" s="739" t="s">
        <v>4</v>
      </c>
      <c r="E2" s="740" t="s">
        <v>5</v>
      </c>
      <c r="F2" s="740" t="s">
        <v>6</v>
      </c>
      <c r="G2" s="741" t="s">
        <v>7</v>
      </c>
      <c r="H2" s="708" t="s">
        <v>8</v>
      </c>
      <c r="I2" s="709" t="s">
        <v>9</v>
      </c>
      <c r="J2" s="714" t="s">
        <v>10</v>
      </c>
      <c r="K2" s="715"/>
      <c r="L2" s="715"/>
      <c r="M2" s="715"/>
      <c r="N2" s="716"/>
      <c r="O2" s="723" t="s">
        <v>120</v>
      </c>
      <c r="P2" s="702" t="s">
        <v>100</v>
      </c>
      <c r="Q2" s="745" t="s">
        <v>103</v>
      </c>
      <c r="R2" s="705" t="s">
        <v>101</v>
      </c>
      <c r="S2" s="742" t="s">
        <v>102</v>
      </c>
      <c r="T2" s="699" t="s">
        <v>178</v>
      </c>
      <c r="U2" s="710" t="s">
        <v>160</v>
      </c>
    </row>
    <row r="3" spans="1:21" s="1" customFormat="1" ht="27" customHeight="1" thickBot="1" thickTop="1">
      <c r="A3" s="736"/>
      <c r="B3" s="737"/>
      <c r="C3" s="738"/>
      <c r="D3" s="739"/>
      <c r="E3" s="740"/>
      <c r="F3" s="740"/>
      <c r="G3" s="741"/>
      <c r="H3" s="708"/>
      <c r="I3" s="709"/>
      <c r="J3" s="721" t="s">
        <v>99</v>
      </c>
      <c r="K3" s="722" t="s">
        <v>14</v>
      </c>
      <c r="L3" s="717" t="s">
        <v>179</v>
      </c>
      <c r="M3" s="718"/>
      <c r="N3" s="719"/>
      <c r="O3" s="724"/>
      <c r="P3" s="703"/>
      <c r="Q3" s="746"/>
      <c r="R3" s="706"/>
      <c r="S3" s="743"/>
      <c r="T3" s="700"/>
      <c r="U3" s="711"/>
    </row>
    <row r="4" spans="1:21" s="1" customFormat="1" ht="134.25" customHeight="1" thickBot="1" thickTop="1">
      <c r="A4" s="736"/>
      <c r="B4" s="737"/>
      <c r="C4" s="738"/>
      <c r="D4" s="739"/>
      <c r="E4" s="740"/>
      <c r="F4" s="740"/>
      <c r="G4" s="741"/>
      <c r="H4" s="708"/>
      <c r="I4" s="709"/>
      <c r="J4" s="721"/>
      <c r="K4" s="722"/>
      <c r="L4" s="509" t="s">
        <v>180</v>
      </c>
      <c r="M4" s="572" t="s">
        <v>181</v>
      </c>
      <c r="N4" s="508" t="s">
        <v>182</v>
      </c>
      <c r="O4" s="725"/>
      <c r="P4" s="704"/>
      <c r="Q4" s="747"/>
      <c r="R4" s="707"/>
      <c r="S4" s="744"/>
      <c r="T4" s="701"/>
      <c r="U4" s="712"/>
    </row>
    <row r="5" spans="1:21" ht="25.5" customHeight="1" thickBot="1" thickTop="1">
      <c r="A5" s="727" t="s">
        <v>15</v>
      </c>
      <c r="B5" s="2" t="s">
        <v>16</v>
      </c>
      <c r="C5" s="3">
        <v>190</v>
      </c>
      <c r="D5" s="4" t="s">
        <v>17</v>
      </c>
      <c r="E5" s="5">
        <v>31</v>
      </c>
      <c r="F5" s="5">
        <v>600</v>
      </c>
      <c r="G5" s="6">
        <v>38</v>
      </c>
      <c r="H5" s="7">
        <v>17</v>
      </c>
      <c r="I5" s="8">
        <v>113.516</v>
      </c>
      <c r="J5" s="435">
        <v>13</v>
      </c>
      <c r="K5" s="437">
        <v>4</v>
      </c>
      <c r="L5" s="70"/>
      <c r="M5" s="573"/>
      <c r="N5" s="271">
        <v>4</v>
      </c>
      <c r="O5" s="260">
        <v>0</v>
      </c>
      <c r="P5" s="228"/>
      <c r="Q5" s="479"/>
      <c r="R5" s="244"/>
      <c r="S5" s="438"/>
      <c r="T5" s="521" t="s">
        <v>176</v>
      </c>
      <c r="U5" s="443" t="s">
        <v>157</v>
      </c>
    </row>
    <row r="6" spans="1:21" ht="25.5" customHeight="1" thickBot="1" thickTop="1">
      <c r="A6" s="727"/>
      <c r="B6" s="11"/>
      <c r="C6" s="12"/>
      <c r="D6" s="14"/>
      <c r="E6" s="334"/>
      <c r="F6" s="334"/>
      <c r="G6" s="165"/>
      <c r="H6" s="16"/>
      <c r="I6" s="28"/>
      <c r="J6" s="436"/>
      <c r="K6" s="279"/>
      <c r="L6" s="49"/>
      <c r="M6" s="574"/>
      <c r="N6" s="275"/>
      <c r="O6" s="264"/>
      <c r="P6" s="232"/>
      <c r="Q6" s="480"/>
      <c r="R6" s="247"/>
      <c r="S6" s="439"/>
      <c r="T6" s="522" t="s">
        <v>176</v>
      </c>
      <c r="U6" s="442" t="s">
        <v>157</v>
      </c>
    </row>
    <row r="7" spans="1:21" ht="25.5" customHeight="1" thickBot="1" thickTop="1">
      <c r="A7" s="727"/>
      <c r="B7" s="11"/>
      <c r="C7" s="12"/>
      <c r="D7" s="14"/>
      <c r="E7" s="334"/>
      <c r="F7" s="334"/>
      <c r="G7" s="165"/>
      <c r="H7" s="16"/>
      <c r="I7" s="28"/>
      <c r="J7" s="436"/>
      <c r="K7" s="279"/>
      <c r="L7" s="49"/>
      <c r="M7" s="574"/>
      <c r="N7" s="275"/>
      <c r="O7" s="264"/>
      <c r="P7" s="232"/>
      <c r="Q7" s="480"/>
      <c r="R7" s="247"/>
      <c r="S7" s="439"/>
      <c r="T7" s="522" t="s">
        <v>176</v>
      </c>
      <c r="U7" s="442" t="s">
        <v>157</v>
      </c>
    </row>
    <row r="8" spans="1:21" ht="25.5" customHeight="1" thickBot="1" thickTop="1">
      <c r="A8" s="727"/>
      <c r="B8" s="11"/>
      <c r="C8" s="12"/>
      <c r="D8" s="14"/>
      <c r="E8" s="334"/>
      <c r="F8" s="334"/>
      <c r="G8" s="165"/>
      <c r="H8" s="16"/>
      <c r="I8" s="28"/>
      <c r="J8" s="436"/>
      <c r="K8" s="279"/>
      <c r="L8" s="49"/>
      <c r="M8" s="574"/>
      <c r="N8" s="275"/>
      <c r="O8" s="264"/>
      <c r="P8" s="232"/>
      <c r="Q8" s="480"/>
      <c r="R8" s="247"/>
      <c r="S8" s="439"/>
      <c r="T8" s="522" t="s">
        <v>177</v>
      </c>
      <c r="U8" s="442" t="s">
        <v>157</v>
      </c>
    </row>
    <row r="9" spans="1:21" ht="26.25" customHeight="1" thickBot="1" thickTop="1">
      <c r="A9" s="727"/>
      <c r="B9" s="11" t="s">
        <v>18</v>
      </c>
      <c r="C9" s="12">
        <v>20</v>
      </c>
      <c r="D9" s="13" t="s">
        <v>19</v>
      </c>
      <c r="E9" s="14">
        <v>11</v>
      </c>
      <c r="F9" s="14">
        <v>325</v>
      </c>
      <c r="G9" s="15">
        <v>17</v>
      </c>
      <c r="H9" s="16">
        <v>7</v>
      </c>
      <c r="I9" s="17">
        <v>129.63</v>
      </c>
      <c r="J9" s="18">
        <v>6</v>
      </c>
      <c r="K9" s="19">
        <v>1</v>
      </c>
      <c r="L9" s="49"/>
      <c r="M9" s="575"/>
      <c r="N9" s="272">
        <v>1</v>
      </c>
      <c r="O9" s="261">
        <v>0</v>
      </c>
      <c r="P9" s="229"/>
      <c r="Q9" s="481"/>
      <c r="R9" s="245"/>
      <c r="S9" s="439"/>
      <c r="T9" s="522" t="s">
        <v>176</v>
      </c>
      <c r="U9" s="442" t="s">
        <v>157</v>
      </c>
    </row>
    <row r="10" spans="1:21" ht="26.25" customHeight="1" thickBot="1" thickTop="1">
      <c r="A10" s="727"/>
      <c r="B10" s="11" t="s">
        <v>20</v>
      </c>
      <c r="C10" s="12">
        <v>40</v>
      </c>
      <c r="D10" s="20" t="s">
        <v>21</v>
      </c>
      <c r="E10" s="14">
        <v>9</v>
      </c>
      <c r="F10" s="14">
        <v>320</v>
      </c>
      <c r="G10" s="15">
        <v>13</v>
      </c>
      <c r="H10" s="16">
        <v>4</v>
      </c>
      <c r="I10" s="17">
        <v>123.417</v>
      </c>
      <c r="J10" s="18">
        <v>4</v>
      </c>
      <c r="K10" s="19">
        <v>0</v>
      </c>
      <c r="L10" s="49"/>
      <c r="M10" s="575"/>
      <c r="N10" s="272"/>
      <c r="O10" s="261">
        <v>0</v>
      </c>
      <c r="P10" s="229"/>
      <c r="Q10" s="481"/>
      <c r="R10" s="510"/>
      <c r="S10" s="511"/>
      <c r="T10" s="496"/>
      <c r="U10" s="497"/>
    </row>
    <row r="11" spans="1:21" ht="53.25" customHeight="1" thickBot="1" thickTop="1">
      <c r="A11" s="727"/>
      <c r="B11" s="2" t="s">
        <v>22</v>
      </c>
      <c r="C11" s="21">
        <v>30</v>
      </c>
      <c r="D11" s="22" t="s">
        <v>23</v>
      </c>
      <c r="E11" s="22">
        <v>18</v>
      </c>
      <c r="F11" s="22">
        <v>179</v>
      </c>
      <c r="G11" s="15">
        <v>38</v>
      </c>
      <c r="H11" s="23">
        <v>18</v>
      </c>
      <c r="I11" s="17">
        <v>123.954</v>
      </c>
      <c r="J11" s="24">
        <v>18</v>
      </c>
      <c r="K11" s="25">
        <v>0</v>
      </c>
      <c r="L11" s="49"/>
      <c r="M11" s="575">
        <v>1</v>
      </c>
      <c r="N11" s="272"/>
      <c r="O11" s="261">
        <v>0</v>
      </c>
      <c r="P11" s="570">
        <v>114.885</v>
      </c>
      <c r="Q11" s="571">
        <f>I11-P11</f>
        <v>9.068999999999988</v>
      </c>
      <c r="R11" s="523" t="s">
        <v>136</v>
      </c>
      <c r="S11" s="515" t="s">
        <v>137</v>
      </c>
      <c r="T11" s="594" t="s">
        <v>173</v>
      </c>
      <c r="U11" s="337" t="s">
        <v>159</v>
      </c>
    </row>
    <row r="12" spans="1:21" ht="30" customHeight="1" thickBot="1" thickTop="1">
      <c r="A12" s="727"/>
      <c r="B12" s="2" t="s">
        <v>24</v>
      </c>
      <c r="C12" s="21">
        <v>10</v>
      </c>
      <c r="D12" s="26" t="s">
        <v>25</v>
      </c>
      <c r="E12" s="26">
        <v>10</v>
      </c>
      <c r="F12" s="26">
        <v>125</v>
      </c>
      <c r="G12" s="15">
        <v>16</v>
      </c>
      <c r="H12" s="23">
        <v>10</v>
      </c>
      <c r="I12" s="27">
        <v>120.454</v>
      </c>
      <c r="J12" s="24">
        <v>10</v>
      </c>
      <c r="K12" s="25">
        <v>0</v>
      </c>
      <c r="L12" s="49"/>
      <c r="M12" s="575"/>
      <c r="N12" s="272"/>
      <c r="O12" s="261">
        <v>0</v>
      </c>
      <c r="P12" s="229"/>
      <c r="Q12" s="480"/>
      <c r="R12" s="247"/>
      <c r="S12" s="237"/>
      <c r="T12" s="568"/>
      <c r="U12" s="569"/>
    </row>
    <row r="13" spans="1:21" ht="27" customHeight="1" thickBot="1" thickTop="1">
      <c r="A13" s="727"/>
      <c r="B13" s="2" t="s">
        <v>26</v>
      </c>
      <c r="C13" s="21">
        <v>10</v>
      </c>
      <c r="D13" s="14" t="s">
        <v>21</v>
      </c>
      <c r="E13" s="14">
        <v>9</v>
      </c>
      <c r="F13" s="14">
        <v>39</v>
      </c>
      <c r="G13" s="15">
        <v>5</v>
      </c>
      <c r="H13" s="23">
        <v>3</v>
      </c>
      <c r="I13" s="28">
        <v>118.196</v>
      </c>
      <c r="J13" s="29">
        <v>2</v>
      </c>
      <c r="K13" s="30">
        <v>1</v>
      </c>
      <c r="L13" s="49"/>
      <c r="M13" s="575"/>
      <c r="N13" s="272"/>
      <c r="O13" s="261">
        <v>1</v>
      </c>
      <c r="P13" s="229"/>
      <c r="Q13" s="481"/>
      <c r="R13" s="245"/>
      <c r="S13" s="233"/>
      <c r="T13" s="498"/>
      <c r="U13" s="499"/>
    </row>
    <row r="14" spans="1:21" ht="29.25" customHeight="1" thickBot="1" thickTop="1">
      <c r="A14" s="727"/>
      <c r="B14" s="2" t="s">
        <v>27</v>
      </c>
      <c r="C14" s="21">
        <v>30</v>
      </c>
      <c r="D14" s="14" t="s">
        <v>19</v>
      </c>
      <c r="E14" s="14">
        <v>11</v>
      </c>
      <c r="F14" s="14">
        <v>80</v>
      </c>
      <c r="G14" s="15">
        <v>12</v>
      </c>
      <c r="H14" s="23">
        <v>3</v>
      </c>
      <c r="I14" s="27">
        <v>165.62</v>
      </c>
      <c r="J14" s="24">
        <v>3</v>
      </c>
      <c r="K14" s="25">
        <v>0</v>
      </c>
      <c r="L14" s="49"/>
      <c r="M14" s="575"/>
      <c r="N14" s="272"/>
      <c r="O14" s="261">
        <v>0</v>
      </c>
      <c r="P14" s="229"/>
      <c r="Q14" s="482"/>
      <c r="R14" s="245"/>
      <c r="S14" s="233"/>
      <c r="T14" s="440"/>
      <c r="U14" s="441"/>
    </row>
    <row r="15" spans="1:21" ht="29.25" customHeight="1" thickBot="1" thickTop="1">
      <c r="A15" s="727"/>
      <c r="B15" s="2" t="s">
        <v>28</v>
      </c>
      <c r="C15" s="31">
        <v>25</v>
      </c>
      <c r="D15" s="32" t="s">
        <v>19</v>
      </c>
      <c r="E15" s="22">
        <v>11</v>
      </c>
      <c r="F15" s="33">
        <v>5176</v>
      </c>
      <c r="G15" s="34">
        <v>63</v>
      </c>
      <c r="H15" s="35">
        <v>11</v>
      </c>
      <c r="I15" s="36">
        <v>175.656</v>
      </c>
      <c r="J15" s="18">
        <v>7</v>
      </c>
      <c r="K15" s="19">
        <v>4</v>
      </c>
      <c r="L15" s="52">
        <v>1</v>
      </c>
      <c r="M15" s="576"/>
      <c r="N15" s="273"/>
      <c r="O15" s="262">
        <v>3</v>
      </c>
      <c r="P15" s="328">
        <v>167.659</v>
      </c>
      <c r="Q15" s="483">
        <f>I15-P15</f>
        <v>7.997000000000014</v>
      </c>
      <c r="R15" s="287" t="s">
        <v>146</v>
      </c>
      <c r="S15" s="346" t="s">
        <v>112</v>
      </c>
      <c r="T15" s="500"/>
      <c r="U15" s="501"/>
    </row>
    <row r="16" spans="1:21" s="38" customFormat="1" ht="66.75" customHeight="1" thickBot="1" thickTop="1">
      <c r="A16" s="728" t="s">
        <v>29</v>
      </c>
      <c r="B16" s="37" t="s">
        <v>30</v>
      </c>
      <c r="C16" s="282">
        <v>170</v>
      </c>
      <c r="D16" s="305" t="s">
        <v>31</v>
      </c>
      <c r="E16" s="305">
        <v>32</v>
      </c>
      <c r="F16" s="291">
        <v>836</v>
      </c>
      <c r="G16" s="306">
        <v>138</v>
      </c>
      <c r="H16" s="307">
        <v>32</v>
      </c>
      <c r="I16" s="308">
        <v>163.176</v>
      </c>
      <c r="J16" s="309">
        <v>24</v>
      </c>
      <c r="K16" s="310">
        <v>8</v>
      </c>
      <c r="L16" s="530">
        <v>1</v>
      </c>
      <c r="M16" s="577"/>
      <c r="N16" s="311">
        <v>5</v>
      </c>
      <c r="O16" s="312">
        <v>2</v>
      </c>
      <c r="P16" s="313">
        <v>157.82</v>
      </c>
      <c r="Q16" s="484">
        <f>I16-P16</f>
        <v>5.3559999999999945</v>
      </c>
      <c r="R16" s="304" t="s">
        <v>121</v>
      </c>
      <c r="S16" s="598" t="s">
        <v>122</v>
      </c>
      <c r="T16" s="595" t="s">
        <v>174</v>
      </c>
      <c r="U16" s="446" t="s">
        <v>159</v>
      </c>
    </row>
    <row r="17" spans="1:21" s="38" customFormat="1" ht="66" customHeight="1" thickBot="1" thickTop="1">
      <c r="A17" s="728"/>
      <c r="B17" s="281"/>
      <c r="C17" s="54"/>
      <c r="D17" s="59"/>
      <c r="E17" s="59"/>
      <c r="F17" s="59"/>
      <c r="G17" s="15"/>
      <c r="H17" s="23"/>
      <c r="I17" s="27"/>
      <c r="J17" s="24"/>
      <c r="K17" s="25"/>
      <c r="L17" s="49"/>
      <c r="M17" s="575"/>
      <c r="N17" s="272"/>
      <c r="O17" s="261"/>
      <c r="P17" s="321"/>
      <c r="Q17" s="485"/>
      <c r="R17" s="322"/>
      <c r="S17" s="599"/>
      <c r="T17" s="596" t="s">
        <v>174</v>
      </c>
      <c r="U17" s="444" t="s">
        <v>159</v>
      </c>
    </row>
    <row r="18" spans="1:21" s="38" customFormat="1" ht="66.75" customHeight="1" thickBot="1" thickTop="1">
      <c r="A18" s="728"/>
      <c r="B18" s="281"/>
      <c r="C18" s="54"/>
      <c r="D18" s="59"/>
      <c r="E18" s="59"/>
      <c r="F18" s="59"/>
      <c r="G18" s="15"/>
      <c r="H18" s="23"/>
      <c r="I18" s="27"/>
      <c r="J18" s="24"/>
      <c r="K18" s="25"/>
      <c r="L18" s="49"/>
      <c r="M18" s="575"/>
      <c r="N18" s="272"/>
      <c r="O18" s="261"/>
      <c r="P18" s="321"/>
      <c r="Q18" s="485"/>
      <c r="R18" s="322"/>
      <c r="S18" s="599"/>
      <c r="T18" s="596" t="s">
        <v>174</v>
      </c>
      <c r="U18" s="444" t="s">
        <v>159</v>
      </c>
    </row>
    <row r="19" spans="1:21" s="38" customFormat="1" ht="66" customHeight="1" thickBot="1" thickTop="1">
      <c r="A19" s="728"/>
      <c r="B19" s="281"/>
      <c r="C19" s="69"/>
      <c r="D19" s="326"/>
      <c r="E19" s="326"/>
      <c r="F19" s="326"/>
      <c r="G19" s="327"/>
      <c r="H19" s="35"/>
      <c r="I19" s="36"/>
      <c r="J19" s="18"/>
      <c r="K19" s="19"/>
      <c r="L19" s="52"/>
      <c r="M19" s="576"/>
      <c r="N19" s="273"/>
      <c r="O19" s="262"/>
      <c r="P19" s="328"/>
      <c r="Q19" s="486"/>
      <c r="R19" s="329"/>
      <c r="S19" s="600"/>
      <c r="T19" s="596" t="s">
        <v>174</v>
      </c>
      <c r="U19" s="444" t="s">
        <v>159</v>
      </c>
    </row>
    <row r="20" spans="1:21" s="38" customFormat="1" ht="66" customHeight="1" thickBot="1" thickTop="1">
      <c r="A20" s="728"/>
      <c r="B20" s="281"/>
      <c r="C20" s="323"/>
      <c r="D20" s="303"/>
      <c r="E20" s="303"/>
      <c r="F20" s="303"/>
      <c r="G20" s="34"/>
      <c r="H20" s="41"/>
      <c r="I20" s="42"/>
      <c r="J20" s="43"/>
      <c r="K20" s="44"/>
      <c r="L20" s="40"/>
      <c r="M20" s="578"/>
      <c r="N20" s="274"/>
      <c r="O20" s="263"/>
      <c r="P20" s="283"/>
      <c r="Q20" s="487"/>
      <c r="R20" s="324"/>
      <c r="S20" s="601"/>
      <c r="T20" s="597" t="s">
        <v>175</v>
      </c>
      <c r="U20" s="447" t="s">
        <v>159</v>
      </c>
    </row>
    <row r="21" spans="1:21" s="38" customFormat="1" ht="30" customHeight="1" thickBot="1" thickTop="1">
      <c r="A21" s="728"/>
      <c r="B21" s="330" t="s">
        <v>32</v>
      </c>
      <c r="C21" s="74">
        <v>20</v>
      </c>
      <c r="D21" s="32" t="s">
        <v>33</v>
      </c>
      <c r="E21" s="22">
        <v>5</v>
      </c>
      <c r="F21" s="22">
        <v>290</v>
      </c>
      <c r="G21" s="179">
        <v>127</v>
      </c>
      <c r="H21" s="259">
        <v>1</v>
      </c>
      <c r="I21" s="314">
        <v>166.972</v>
      </c>
      <c r="J21" s="315">
        <v>1</v>
      </c>
      <c r="K21" s="316">
        <v>0</v>
      </c>
      <c r="L21" s="74"/>
      <c r="M21" s="579"/>
      <c r="N21" s="317"/>
      <c r="O21" s="318">
        <v>0</v>
      </c>
      <c r="P21" s="319"/>
      <c r="Q21" s="488"/>
      <c r="R21" s="248"/>
      <c r="S21" s="320"/>
      <c r="T21" s="458"/>
      <c r="U21" s="459"/>
    </row>
    <row r="22" spans="1:21" s="38" customFormat="1" ht="31.5" customHeight="1" thickBot="1" thickTop="1">
      <c r="A22" s="720" t="s">
        <v>34</v>
      </c>
      <c r="B22" s="45" t="s">
        <v>161</v>
      </c>
      <c r="C22" s="46">
        <v>100</v>
      </c>
      <c r="D22" s="47">
        <v>21</v>
      </c>
      <c r="E22" s="47">
        <v>21</v>
      </c>
      <c r="F22" s="5"/>
      <c r="G22" s="6">
        <v>85</v>
      </c>
      <c r="H22" s="16">
        <v>21</v>
      </c>
      <c r="I22" s="28">
        <v>171.912</v>
      </c>
      <c r="J22" s="29">
        <v>17</v>
      </c>
      <c r="K22" s="30">
        <v>4</v>
      </c>
      <c r="L22" s="46">
        <v>1</v>
      </c>
      <c r="M22" s="574"/>
      <c r="N22" s="275"/>
      <c r="O22" s="264">
        <v>3</v>
      </c>
      <c r="P22" s="284">
        <v>158.08</v>
      </c>
      <c r="Q22" s="489">
        <f>I22-P22</f>
        <v>13.831999999999994</v>
      </c>
      <c r="R22" s="252" t="s">
        <v>104</v>
      </c>
      <c r="S22" s="286" t="s">
        <v>105</v>
      </c>
      <c r="T22" s="454"/>
      <c r="U22" s="455"/>
    </row>
    <row r="23" spans="1:21" s="38" customFormat="1" ht="31.5" customHeight="1" thickBot="1" thickTop="1">
      <c r="A23" s="720"/>
      <c r="B23" s="45" t="s">
        <v>36</v>
      </c>
      <c r="C23" s="46">
        <v>30</v>
      </c>
      <c r="D23" s="14">
        <v>9</v>
      </c>
      <c r="E23" s="14">
        <v>9</v>
      </c>
      <c r="F23" s="14"/>
      <c r="G23" s="15">
        <v>32</v>
      </c>
      <c r="H23" s="23">
        <v>9</v>
      </c>
      <c r="I23" s="27">
        <v>168.376</v>
      </c>
      <c r="J23" s="24">
        <v>8</v>
      </c>
      <c r="K23" s="25">
        <v>1</v>
      </c>
      <c r="L23" s="49"/>
      <c r="M23" s="575"/>
      <c r="N23" s="272"/>
      <c r="O23" s="261">
        <v>1</v>
      </c>
      <c r="P23" s="229"/>
      <c r="Q23" s="490"/>
      <c r="R23" s="245"/>
      <c r="S23" s="233"/>
      <c r="T23" s="454"/>
      <c r="U23" s="455"/>
    </row>
    <row r="24" spans="1:22" s="38" customFormat="1" ht="37.5" customHeight="1" thickBot="1" thickTop="1">
      <c r="A24" s="720"/>
      <c r="B24" s="48" t="s">
        <v>37</v>
      </c>
      <c r="C24" s="49">
        <v>30</v>
      </c>
      <c r="D24" s="22" t="s">
        <v>38</v>
      </c>
      <c r="E24" s="22">
        <v>6</v>
      </c>
      <c r="F24" s="22">
        <v>703</v>
      </c>
      <c r="G24" s="15">
        <v>146</v>
      </c>
      <c r="H24" s="23">
        <v>6</v>
      </c>
      <c r="I24" s="27">
        <v>188.968</v>
      </c>
      <c r="J24" s="24">
        <v>6</v>
      </c>
      <c r="K24" s="25">
        <v>0</v>
      </c>
      <c r="L24" s="49"/>
      <c r="M24" s="575"/>
      <c r="N24" s="272"/>
      <c r="O24" s="261">
        <v>0</v>
      </c>
      <c r="P24" s="229"/>
      <c r="Q24" s="490"/>
      <c r="R24" s="247"/>
      <c r="S24" s="233"/>
      <c r="T24" s="454"/>
      <c r="U24" s="455"/>
      <c r="V24" s="50"/>
    </row>
    <row r="25" spans="1:21" s="38" customFormat="1" ht="37.5" customHeight="1" thickBot="1" thickTop="1">
      <c r="A25" s="720"/>
      <c r="B25" s="51" t="s">
        <v>39</v>
      </c>
      <c r="C25" s="52">
        <v>15</v>
      </c>
      <c r="D25" s="26" t="s">
        <v>33</v>
      </c>
      <c r="E25" s="26">
        <v>5</v>
      </c>
      <c r="F25" s="26">
        <v>152</v>
      </c>
      <c r="G25" s="15">
        <v>48</v>
      </c>
      <c r="H25" s="35">
        <v>1</v>
      </c>
      <c r="I25" s="36">
        <v>197.288</v>
      </c>
      <c r="J25" s="18">
        <v>1</v>
      </c>
      <c r="K25" s="19">
        <v>0</v>
      </c>
      <c r="L25" s="52"/>
      <c r="M25" s="576"/>
      <c r="N25" s="273"/>
      <c r="O25" s="262">
        <v>0</v>
      </c>
      <c r="P25" s="230"/>
      <c r="Q25" s="482"/>
      <c r="R25" s="245"/>
      <c r="S25" s="233"/>
      <c r="T25" s="454"/>
      <c r="U25" s="455"/>
    </row>
    <row r="26" spans="1:21" s="38" customFormat="1" ht="30" customHeight="1" thickBot="1" thickTop="1">
      <c r="A26" s="720"/>
      <c r="B26" s="39" t="s">
        <v>40</v>
      </c>
      <c r="C26" s="40">
        <v>30</v>
      </c>
      <c r="D26" s="33" t="s">
        <v>41</v>
      </c>
      <c r="E26" s="33">
        <v>17</v>
      </c>
      <c r="F26" s="33">
        <v>160</v>
      </c>
      <c r="G26" s="34">
        <v>70</v>
      </c>
      <c r="H26" s="41">
        <v>2</v>
      </c>
      <c r="I26" s="42">
        <v>189.696</v>
      </c>
      <c r="J26" s="43">
        <v>2</v>
      </c>
      <c r="K26" s="44">
        <v>0</v>
      </c>
      <c r="L26" s="40"/>
      <c r="M26" s="578"/>
      <c r="N26" s="274"/>
      <c r="O26" s="263">
        <v>0</v>
      </c>
      <c r="P26" s="231"/>
      <c r="Q26" s="491"/>
      <c r="R26" s="246"/>
      <c r="S26" s="234"/>
      <c r="T26" s="454"/>
      <c r="U26" s="455"/>
    </row>
    <row r="27" spans="1:21" s="38" customFormat="1" ht="26.25" customHeight="1" thickBot="1" thickTop="1">
      <c r="A27" s="720" t="s">
        <v>42</v>
      </c>
      <c r="B27" s="53" t="s">
        <v>43</v>
      </c>
      <c r="C27" s="54">
        <v>40</v>
      </c>
      <c r="D27" s="4" t="s">
        <v>44</v>
      </c>
      <c r="E27" s="5">
        <v>14</v>
      </c>
      <c r="F27" s="71">
        <v>565</v>
      </c>
      <c r="G27" s="6">
        <v>120</v>
      </c>
      <c r="H27" s="55">
        <v>14</v>
      </c>
      <c r="I27" s="56">
        <v>153.712</v>
      </c>
      <c r="J27" s="57">
        <v>10</v>
      </c>
      <c r="K27" s="58">
        <v>4</v>
      </c>
      <c r="L27" s="531">
        <v>2</v>
      </c>
      <c r="M27" s="580"/>
      <c r="N27" s="276"/>
      <c r="O27" s="265">
        <v>2</v>
      </c>
      <c r="P27" s="335">
        <v>149.656</v>
      </c>
      <c r="Q27" s="489">
        <f>I27-P27</f>
        <v>4.055999999999983</v>
      </c>
      <c r="R27" s="292" t="s">
        <v>139</v>
      </c>
      <c r="S27" s="338" t="s">
        <v>138</v>
      </c>
      <c r="T27" s="454"/>
      <c r="U27" s="455"/>
    </row>
    <row r="28" spans="1:21" s="38" customFormat="1" ht="26.25" customHeight="1" thickBot="1" thickTop="1">
      <c r="A28" s="720"/>
      <c r="B28" s="331"/>
      <c r="C28" s="332"/>
      <c r="D28" s="333"/>
      <c r="E28" s="14"/>
      <c r="F28" s="59"/>
      <c r="G28" s="15"/>
      <c r="H28" s="339"/>
      <c r="I28" s="340">
        <v>153.712</v>
      </c>
      <c r="J28" s="341"/>
      <c r="K28" s="342"/>
      <c r="L28" s="532"/>
      <c r="M28" s="581"/>
      <c r="N28" s="343"/>
      <c r="O28" s="344"/>
      <c r="P28" s="345">
        <v>142.359</v>
      </c>
      <c r="Q28" s="492">
        <f>I28-P28</f>
        <v>11.35299999999998</v>
      </c>
      <c r="R28" s="256" t="s">
        <v>140</v>
      </c>
      <c r="S28" s="346" t="s">
        <v>112</v>
      </c>
      <c r="T28" s="454"/>
      <c r="U28" s="455"/>
    </row>
    <row r="29" spans="1:21" s="38" customFormat="1" ht="27" customHeight="1" thickBot="1" thickTop="1">
      <c r="A29" s="720"/>
      <c r="B29" s="45" t="s">
        <v>45</v>
      </c>
      <c r="C29" s="46">
        <v>50</v>
      </c>
      <c r="D29" s="13" t="s">
        <v>46</v>
      </c>
      <c r="E29" s="334">
        <v>24</v>
      </c>
      <c r="F29" s="32">
        <v>784</v>
      </c>
      <c r="G29" s="165">
        <v>85</v>
      </c>
      <c r="H29" s="16">
        <v>24</v>
      </c>
      <c r="I29" s="60">
        <v>143.208</v>
      </c>
      <c r="J29" s="61">
        <v>18</v>
      </c>
      <c r="K29" s="62">
        <v>6</v>
      </c>
      <c r="L29" s="46">
        <v>1</v>
      </c>
      <c r="M29" s="574"/>
      <c r="N29" s="275"/>
      <c r="O29" s="264">
        <v>5</v>
      </c>
      <c r="P29" s="347">
        <v>137.28</v>
      </c>
      <c r="Q29" s="492">
        <f>I29-P29</f>
        <v>5.927999999999997</v>
      </c>
      <c r="R29" s="288" t="s">
        <v>141</v>
      </c>
      <c r="S29" s="336" t="s">
        <v>142</v>
      </c>
      <c r="T29" s="454"/>
      <c r="U29" s="455"/>
    </row>
    <row r="30" spans="1:21" s="38" customFormat="1" ht="30" customHeight="1" thickBot="1" thickTop="1">
      <c r="A30" s="720"/>
      <c r="B30" s="48" t="s">
        <v>47</v>
      </c>
      <c r="C30" s="49">
        <v>30</v>
      </c>
      <c r="D30" s="20">
        <v>15</v>
      </c>
      <c r="E30" s="14">
        <v>15</v>
      </c>
      <c r="F30" s="22"/>
      <c r="G30" s="15">
        <v>109</v>
      </c>
      <c r="H30" s="23">
        <v>15</v>
      </c>
      <c r="I30" s="27">
        <v>160.992</v>
      </c>
      <c r="J30" s="24">
        <v>13</v>
      </c>
      <c r="K30" s="25">
        <v>2</v>
      </c>
      <c r="L30" s="49">
        <v>2</v>
      </c>
      <c r="M30" s="575"/>
      <c r="N30" s="272"/>
      <c r="O30" s="261">
        <v>0</v>
      </c>
      <c r="P30" s="321">
        <v>158.912</v>
      </c>
      <c r="Q30" s="492">
        <f>I30-P30</f>
        <v>2.079999999999984</v>
      </c>
      <c r="R30" s="470" t="s">
        <v>143</v>
      </c>
      <c r="S30" s="346" t="s">
        <v>112</v>
      </c>
      <c r="T30" s="454"/>
      <c r="U30" s="455"/>
    </row>
    <row r="31" spans="1:21" s="38" customFormat="1" ht="30" customHeight="1" thickBot="1" thickTop="1">
      <c r="A31" s="720"/>
      <c r="B31" s="51"/>
      <c r="C31" s="52"/>
      <c r="D31" s="20"/>
      <c r="E31" s="14"/>
      <c r="F31" s="22"/>
      <c r="G31" s="15"/>
      <c r="H31" s="35"/>
      <c r="I31" s="27">
        <v>160.992</v>
      </c>
      <c r="J31" s="18"/>
      <c r="K31" s="19"/>
      <c r="L31" s="49"/>
      <c r="M31" s="575"/>
      <c r="N31" s="272"/>
      <c r="O31" s="261"/>
      <c r="P31" s="348">
        <v>152.464</v>
      </c>
      <c r="Q31" s="492">
        <f>I31-P31</f>
        <v>8.527999999999992</v>
      </c>
      <c r="R31" s="288" t="s">
        <v>145</v>
      </c>
      <c r="S31" s="349" t="s">
        <v>144</v>
      </c>
      <c r="T31" s="454"/>
      <c r="U31" s="455"/>
    </row>
    <row r="32" spans="1:21" s="38" customFormat="1" ht="33" customHeight="1" thickBot="1" thickTop="1">
      <c r="A32" s="720"/>
      <c r="B32" s="51" t="s">
        <v>48</v>
      </c>
      <c r="C32" s="52">
        <v>20</v>
      </c>
      <c r="D32" s="20" t="s">
        <v>25</v>
      </c>
      <c r="E32" s="14">
        <v>10</v>
      </c>
      <c r="F32" s="59">
        <v>628</v>
      </c>
      <c r="G32" s="15">
        <v>87</v>
      </c>
      <c r="H32" s="35">
        <v>10</v>
      </c>
      <c r="I32" s="36">
        <v>173.368</v>
      </c>
      <c r="J32" s="18">
        <v>7</v>
      </c>
      <c r="K32" s="19">
        <v>3</v>
      </c>
      <c r="L32" s="49"/>
      <c r="M32" s="575"/>
      <c r="N32" s="272"/>
      <c r="O32" s="261">
        <v>3</v>
      </c>
      <c r="P32" s="229"/>
      <c r="Q32" s="490"/>
      <c r="R32" s="247"/>
      <c r="S32" s="233"/>
      <c r="T32" s="454"/>
      <c r="U32" s="455"/>
    </row>
    <row r="33" spans="1:21" s="38" customFormat="1" ht="31.5" customHeight="1" thickBot="1" thickTop="1">
      <c r="A33" s="720"/>
      <c r="B33" s="39" t="s">
        <v>49</v>
      </c>
      <c r="C33" s="40">
        <v>30</v>
      </c>
      <c r="D33" s="63" t="s">
        <v>50</v>
      </c>
      <c r="E33" s="33">
        <v>13</v>
      </c>
      <c r="F33" s="22">
        <v>540</v>
      </c>
      <c r="G33" s="34">
        <v>35</v>
      </c>
      <c r="H33" s="35">
        <v>6</v>
      </c>
      <c r="I33" s="36">
        <v>165.672</v>
      </c>
      <c r="J33" s="18">
        <v>4</v>
      </c>
      <c r="K33" s="19">
        <v>2</v>
      </c>
      <c r="L33" s="52"/>
      <c r="M33" s="576"/>
      <c r="N33" s="273"/>
      <c r="O33" s="262">
        <v>2</v>
      </c>
      <c r="P33" s="230"/>
      <c r="Q33" s="491"/>
      <c r="R33" s="246"/>
      <c r="S33" s="234"/>
      <c r="T33" s="460"/>
      <c r="U33" s="461"/>
    </row>
    <row r="34" spans="1:21" s="38" customFormat="1" ht="72" customHeight="1" thickTop="1">
      <c r="A34" s="729" t="s">
        <v>51</v>
      </c>
      <c r="B34" s="64" t="s">
        <v>52</v>
      </c>
      <c r="C34" s="65">
        <v>130</v>
      </c>
      <c r="D34" s="47" t="s">
        <v>31</v>
      </c>
      <c r="E34" s="47">
        <v>32</v>
      </c>
      <c r="F34" s="47">
        <v>725</v>
      </c>
      <c r="G34" s="505">
        <v>132</v>
      </c>
      <c r="H34" s="7">
        <v>32</v>
      </c>
      <c r="I34" s="66">
        <v>163.176</v>
      </c>
      <c r="J34" s="9">
        <v>27</v>
      </c>
      <c r="K34" s="10">
        <v>5</v>
      </c>
      <c r="L34" s="70">
        <v>1</v>
      </c>
      <c r="M34" s="573"/>
      <c r="N34" s="271"/>
      <c r="O34" s="260">
        <v>4</v>
      </c>
      <c r="P34" s="325">
        <v>162.032</v>
      </c>
      <c r="Q34" s="489">
        <f>I34-P34</f>
        <v>1.143999999999977</v>
      </c>
      <c r="R34" s="292" t="s">
        <v>134</v>
      </c>
      <c r="S34" s="285" t="s">
        <v>135</v>
      </c>
      <c r="T34" s="464"/>
      <c r="U34" s="465"/>
    </row>
    <row r="35" spans="1:21" s="38" customFormat="1" ht="29.25" customHeight="1">
      <c r="A35" s="729"/>
      <c r="B35" s="67" t="s">
        <v>53</v>
      </c>
      <c r="C35" s="54">
        <v>50</v>
      </c>
      <c r="D35" s="26" t="s">
        <v>33</v>
      </c>
      <c r="E35" s="26">
        <v>5</v>
      </c>
      <c r="F35" s="26">
        <v>110</v>
      </c>
      <c r="G35" s="15">
        <v>56</v>
      </c>
      <c r="H35" s="23">
        <v>0</v>
      </c>
      <c r="I35" s="27">
        <v>0</v>
      </c>
      <c r="J35" s="24">
        <v>0</v>
      </c>
      <c r="K35" s="25">
        <v>0</v>
      </c>
      <c r="L35" s="49"/>
      <c r="M35" s="575"/>
      <c r="N35" s="272"/>
      <c r="O35" s="261">
        <v>0</v>
      </c>
      <c r="P35" s="229"/>
      <c r="Q35" s="490"/>
      <c r="R35" s="245"/>
      <c r="S35" s="235"/>
      <c r="T35" s="454"/>
      <c r="U35" s="455"/>
    </row>
    <row r="36" spans="1:21" s="38" customFormat="1" ht="48.75" customHeight="1" thickBot="1">
      <c r="A36" s="729"/>
      <c r="B36" s="68" t="s">
        <v>54</v>
      </c>
      <c r="C36" s="69">
        <v>50</v>
      </c>
      <c r="D36" s="33" t="s">
        <v>55</v>
      </c>
      <c r="E36" s="26">
        <v>16</v>
      </c>
      <c r="F36" s="26">
        <v>1599</v>
      </c>
      <c r="G36" s="34">
        <v>156</v>
      </c>
      <c r="H36" s="35">
        <v>9</v>
      </c>
      <c r="I36" s="36">
        <v>184.808</v>
      </c>
      <c r="J36" s="18">
        <v>6</v>
      </c>
      <c r="K36" s="19">
        <v>3</v>
      </c>
      <c r="L36" s="533">
        <v>1</v>
      </c>
      <c r="M36" s="582"/>
      <c r="N36" s="277"/>
      <c r="O36" s="266">
        <v>2</v>
      </c>
      <c r="P36" s="253">
        <v>180.232</v>
      </c>
      <c r="Q36" s="483">
        <f>I36-P36</f>
        <v>4.575999999999993</v>
      </c>
      <c r="R36" s="287" t="s">
        <v>106</v>
      </c>
      <c r="S36" s="254" t="s">
        <v>107</v>
      </c>
      <c r="T36" s="456"/>
      <c r="U36" s="457"/>
    </row>
    <row r="37" spans="1:21" s="38" customFormat="1" ht="30.75" customHeight="1" thickBot="1" thickTop="1">
      <c r="A37" s="728" t="s">
        <v>56</v>
      </c>
      <c r="B37" s="37" t="s">
        <v>57</v>
      </c>
      <c r="C37" s="70">
        <v>30</v>
      </c>
      <c r="D37" s="47" t="s">
        <v>21</v>
      </c>
      <c r="E37" s="47">
        <v>9</v>
      </c>
      <c r="F37" s="47">
        <v>130</v>
      </c>
      <c r="G37" s="6">
        <v>10</v>
      </c>
      <c r="H37" s="7">
        <v>5</v>
      </c>
      <c r="I37" s="8">
        <v>120.536</v>
      </c>
      <c r="J37" s="9">
        <v>5</v>
      </c>
      <c r="K37" s="10">
        <v>0</v>
      </c>
      <c r="L37" s="70"/>
      <c r="M37" s="573"/>
      <c r="N37" s="271"/>
      <c r="O37" s="260">
        <v>0</v>
      </c>
      <c r="P37" s="228"/>
      <c r="Q37" s="493"/>
      <c r="R37" s="244"/>
      <c r="S37" s="236"/>
      <c r="T37" s="452"/>
      <c r="U37" s="453"/>
    </row>
    <row r="38" spans="1:21" s="38" customFormat="1" ht="27.75" customHeight="1" thickBot="1" thickTop="1">
      <c r="A38" s="728"/>
      <c r="B38" s="48" t="s">
        <v>58</v>
      </c>
      <c r="C38" s="49">
        <v>25</v>
      </c>
      <c r="D38" s="26" t="s">
        <v>59</v>
      </c>
      <c r="E38" s="26">
        <v>12</v>
      </c>
      <c r="F38" s="26">
        <v>200</v>
      </c>
      <c r="G38" s="15">
        <v>5</v>
      </c>
      <c r="H38" s="23">
        <v>5</v>
      </c>
      <c r="I38" s="27">
        <v>133.12</v>
      </c>
      <c r="J38" s="24">
        <v>4</v>
      </c>
      <c r="K38" s="25">
        <v>1</v>
      </c>
      <c r="L38" s="49"/>
      <c r="M38" s="575"/>
      <c r="N38" s="272"/>
      <c r="O38" s="261">
        <v>1</v>
      </c>
      <c r="P38" s="229"/>
      <c r="Q38" s="490"/>
      <c r="R38" s="245"/>
      <c r="S38" s="235"/>
      <c r="T38" s="454"/>
      <c r="U38" s="455"/>
    </row>
    <row r="39" spans="1:21" s="38" customFormat="1" ht="33" customHeight="1" thickBot="1" thickTop="1">
      <c r="A39" s="728"/>
      <c r="B39" s="48" t="s">
        <v>60</v>
      </c>
      <c r="C39" s="52">
        <v>40</v>
      </c>
      <c r="D39" s="26">
        <v>10</v>
      </c>
      <c r="E39" s="26">
        <v>10</v>
      </c>
      <c r="F39" s="26"/>
      <c r="G39" s="15">
        <v>12</v>
      </c>
      <c r="H39" s="35">
        <v>10</v>
      </c>
      <c r="I39" s="36">
        <v>159.438</v>
      </c>
      <c r="J39" s="18">
        <v>8</v>
      </c>
      <c r="K39" s="19">
        <v>2</v>
      </c>
      <c r="L39" s="49"/>
      <c r="M39" s="575"/>
      <c r="N39" s="272"/>
      <c r="O39" s="261">
        <v>2</v>
      </c>
      <c r="P39" s="229"/>
      <c r="Q39" s="490"/>
      <c r="R39" s="245"/>
      <c r="S39" s="237"/>
      <c r="T39" s="454"/>
      <c r="U39" s="455"/>
    </row>
    <row r="40" spans="1:21" s="38" customFormat="1" ht="29.25" customHeight="1" thickBot="1" thickTop="1">
      <c r="A40" s="728"/>
      <c r="B40" s="39" t="s">
        <v>61</v>
      </c>
      <c r="C40" s="40">
        <v>25</v>
      </c>
      <c r="D40" s="33">
        <v>3</v>
      </c>
      <c r="E40" s="26">
        <v>3</v>
      </c>
      <c r="F40" s="26"/>
      <c r="G40" s="34">
        <v>14</v>
      </c>
      <c r="H40" s="35">
        <v>3</v>
      </c>
      <c r="I40" s="36">
        <v>189.8</v>
      </c>
      <c r="J40" s="18">
        <v>3</v>
      </c>
      <c r="K40" s="19">
        <v>0</v>
      </c>
      <c r="L40" s="52"/>
      <c r="M40" s="576"/>
      <c r="N40" s="273"/>
      <c r="O40" s="262">
        <v>0</v>
      </c>
      <c r="P40" s="230"/>
      <c r="Q40" s="491"/>
      <c r="R40" s="249"/>
      <c r="S40" s="234"/>
      <c r="T40" s="460"/>
      <c r="U40" s="461"/>
    </row>
    <row r="41" spans="1:21" s="38" customFormat="1" ht="57" customHeight="1" thickBot="1" thickTop="1">
      <c r="A41" s="728" t="s">
        <v>62</v>
      </c>
      <c r="B41" s="37" t="s">
        <v>63</v>
      </c>
      <c r="C41" s="70">
        <v>70</v>
      </c>
      <c r="D41" s="300" t="s">
        <v>41</v>
      </c>
      <c r="E41" s="5">
        <v>17</v>
      </c>
      <c r="F41" s="71">
        <v>550</v>
      </c>
      <c r="G41" s="505">
        <v>61</v>
      </c>
      <c r="H41" s="7">
        <v>17</v>
      </c>
      <c r="I41" s="8">
        <v>141.336</v>
      </c>
      <c r="J41" s="72">
        <v>17</v>
      </c>
      <c r="K41" s="73">
        <v>0</v>
      </c>
      <c r="L41" s="65"/>
      <c r="M41" s="583">
        <v>1</v>
      </c>
      <c r="N41" s="278"/>
      <c r="O41" s="267">
        <v>0</v>
      </c>
      <c r="P41" s="542">
        <v>139.177</v>
      </c>
      <c r="Q41" s="602">
        <f>I41-P41</f>
        <v>2.1590000000000202</v>
      </c>
      <c r="R41" s="512" t="s">
        <v>126</v>
      </c>
      <c r="S41" s="513" t="s">
        <v>127</v>
      </c>
      <c r="T41" s="402" t="s">
        <v>173</v>
      </c>
      <c r="U41" s="446" t="s">
        <v>159</v>
      </c>
    </row>
    <row r="42" spans="1:21" s="38" customFormat="1" ht="59.25" customHeight="1" thickBot="1" thickTop="1">
      <c r="A42" s="728"/>
      <c r="B42" s="48"/>
      <c r="C42" s="49"/>
      <c r="D42" s="301"/>
      <c r="E42" s="14"/>
      <c r="F42" s="59"/>
      <c r="G42" s="506"/>
      <c r="H42" s="23"/>
      <c r="I42" s="27">
        <v>141.336</v>
      </c>
      <c r="J42" s="293"/>
      <c r="K42" s="77"/>
      <c r="L42" s="54"/>
      <c r="M42" s="584">
        <v>1</v>
      </c>
      <c r="N42" s="280"/>
      <c r="O42" s="270"/>
      <c r="P42" s="543">
        <v>136.032</v>
      </c>
      <c r="Q42" s="571">
        <f>I42-P42</f>
        <v>5.304000000000002</v>
      </c>
      <c r="R42" s="514" t="s">
        <v>128</v>
      </c>
      <c r="S42" s="515" t="s">
        <v>130</v>
      </c>
      <c r="T42" s="403" t="s">
        <v>172</v>
      </c>
      <c r="U42" s="444" t="s">
        <v>159</v>
      </c>
    </row>
    <row r="43" spans="1:21" s="38" customFormat="1" ht="52.5" customHeight="1" thickBot="1" thickTop="1">
      <c r="A43" s="728"/>
      <c r="B43" s="48"/>
      <c r="C43" s="49"/>
      <c r="D43" s="301"/>
      <c r="E43" s="14"/>
      <c r="F43" s="59"/>
      <c r="G43" s="506"/>
      <c r="H43" s="23"/>
      <c r="I43" s="27">
        <v>141.336</v>
      </c>
      <c r="J43" s="293"/>
      <c r="K43" s="77"/>
      <c r="L43" s="54"/>
      <c r="M43" s="584">
        <v>1</v>
      </c>
      <c r="N43" s="280"/>
      <c r="O43" s="270"/>
      <c r="P43" s="544">
        <v>135.564</v>
      </c>
      <c r="Q43" s="571">
        <f>I43-P43</f>
        <v>5.77200000000002</v>
      </c>
      <c r="R43" s="514" t="s">
        <v>129</v>
      </c>
      <c r="S43" s="516" t="s">
        <v>133</v>
      </c>
      <c r="T43" s="403" t="s">
        <v>172</v>
      </c>
      <c r="U43" s="444" t="s">
        <v>159</v>
      </c>
    </row>
    <row r="44" spans="1:21" s="38" customFormat="1" ht="60" customHeight="1" thickBot="1" thickTop="1">
      <c r="A44" s="728"/>
      <c r="B44" s="39"/>
      <c r="C44" s="40"/>
      <c r="D44" s="302"/>
      <c r="E44" s="33"/>
      <c r="F44" s="303"/>
      <c r="G44" s="507"/>
      <c r="H44" s="41"/>
      <c r="I44" s="42">
        <v>141.336</v>
      </c>
      <c r="J44" s="294"/>
      <c r="K44" s="295"/>
      <c r="L44" s="323"/>
      <c r="M44" s="585">
        <v>1</v>
      </c>
      <c r="N44" s="296"/>
      <c r="O44" s="297"/>
      <c r="P44" s="545">
        <v>130.52</v>
      </c>
      <c r="Q44" s="603">
        <f>I44-P44</f>
        <v>10.816000000000003</v>
      </c>
      <c r="R44" s="517" t="s">
        <v>131</v>
      </c>
      <c r="S44" s="516" t="s">
        <v>132</v>
      </c>
      <c r="T44" s="403" t="s">
        <v>172</v>
      </c>
      <c r="U44" s="444" t="s">
        <v>159</v>
      </c>
    </row>
    <row r="45" spans="1:21" s="38" customFormat="1" ht="57" customHeight="1" thickBot="1" thickTop="1">
      <c r="A45" s="728"/>
      <c r="B45" s="108" t="s">
        <v>64</v>
      </c>
      <c r="C45" s="74">
        <v>25</v>
      </c>
      <c r="D45" s="298">
        <v>8</v>
      </c>
      <c r="E45" s="299">
        <v>8</v>
      </c>
      <c r="F45" s="75"/>
      <c r="G45" s="179">
        <v>33</v>
      </c>
      <c r="H45" s="76">
        <v>8</v>
      </c>
      <c r="I45" s="60">
        <v>143.26</v>
      </c>
      <c r="J45" s="61">
        <v>8</v>
      </c>
      <c r="K45" s="62">
        <v>0</v>
      </c>
      <c r="L45" s="187"/>
      <c r="M45" s="586">
        <v>1</v>
      </c>
      <c r="N45" s="538"/>
      <c r="O45" s="529">
        <v>0</v>
      </c>
      <c r="P45" s="546">
        <v>131.716</v>
      </c>
      <c r="Q45" s="604">
        <f>I45-P45</f>
        <v>11.543999999999983</v>
      </c>
      <c r="R45" s="518" t="s">
        <v>123</v>
      </c>
      <c r="S45" s="519" t="s">
        <v>125</v>
      </c>
      <c r="T45" s="468" t="s">
        <v>171</v>
      </c>
      <c r="U45" s="469" t="s">
        <v>159</v>
      </c>
    </row>
    <row r="46" spans="1:21" s="38" customFormat="1" ht="25.5" customHeight="1" thickBot="1" thickTop="1">
      <c r="A46" s="730" t="s">
        <v>65</v>
      </c>
      <c r="B46" s="37" t="s">
        <v>66</v>
      </c>
      <c r="C46" s="388">
        <v>28</v>
      </c>
      <c r="D46" s="47" t="s">
        <v>59</v>
      </c>
      <c r="E46" s="47">
        <v>12</v>
      </c>
      <c r="F46" s="47">
        <v>438</v>
      </c>
      <c r="G46" s="6">
        <v>75</v>
      </c>
      <c r="H46" s="7">
        <v>12</v>
      </c>
      <c r="I46" s="8">
        <v>163.488</v>
      </c>
      <c r="J46" s="9">
        <v>9</v>
      </c>
      <c r="K46" s="10">
        <v>3</v>
      </c>
      <c r="L46" s="70">
        <v>3</v>
      </c>
      <c r="M46" s="573"/>
      <c r="N46" s="271"/>
      <c r="O46" s="268">
        <v>0</v>
      </c>
      <c r="P46" s="539">
        <v>153.498</v>
      </c>
      <c r="Q46" s="493"/>
      <c r="R46" s="471" t="s">
        <v>108</v>
      </c>
      <c r="S46" s="289" t="s">
        <v>111</v>
      </c>
      <c r="T46" s="464"/>
      <c r="U46" s="465"/>
    </row>
    <row r="47" spans="1:21" s="38" customFormat="1" ht="25.5" customHeight="1" thickBot="1">
      <c r="A47" s="731"/>
      <c r="B47" s="281"/>
      <c r="C47" s="258"/>
      <c r="D47" s="22"/>
      <c r="E47" s="22"/>
      <c r="F47" s="22"/>
      <c r="G47" s="165"/>
      <c r="H47" s="16"/>
      <c r="I47" s="28"/>
      <c r="J47" s="29"/>
      <c r="K47" s="30"/>
      <c r="L47" s="49"/>
      <c r="M47" s="575"/>
      <c r="N47" s="272"/>
      <c r="O47" s="268"/>
      <c r="P47" s="540">
        <v>151.588</v>
      </c>
      <c r="Q47" s="490"/>
      <c r="R47" s="472" t="s">
        <v>109</v>
      </c>
      <c r="S47" s="290" t="s">
        <v>111</v>
      </c>
      <c r="T47" s="454"/>
      <c r="U47" s="455"/>
    </row>
    <row r="48" spans="1:21" s="38" customFormat="1" ht="25.5" customHeight="1" thickBot="1">
      <c r="A48" s="731"/>
      <c r="B48" s="281"/>
      <c r="C48" s="258"/>
      <c r="D48" s="22"/>
      <c r="E48" s="22"/>
      <c r="F48" s="22"/>
      <c r="G48" s="351"/>
      <c r="H48" s="76"/>
      <c r="I48" s="352">
        <v>149</v>
      </c>
      <c r="J48" s="61"/>
      <c r="K48" s="62"/>
      <c r="L48" s="366"/>
      <c r="M48" s="587"/>
      <c r="N48" s="385"/>
      <c r="O48" s="268"/>
      <c r="P48" s="541">
        <v>149.891</v>
      </c>
      <c r="Q48" s="482"/>
      <c r="R48" s="473" t="s">
        <v>110</v>
      </c>
      <c r="S48" s="353" t="s">
        <v>111</v>
      </c>
      <c r="T48" s="456"/>
      <c r="U48" s="457"/>
    </row>
    <row r="49" spans="1:21" s="38" customFormat="1" ht="27" customHeight="1" thickTop="1">
      <c r="A49" s="731"/>
      <c r="B49" s="354" t="s">
        <v>67</v>
      </c>
      <c r="C49" s="389">
        <v>50</v>
      </c>
      <c r="D49" s="355" t="s">
        <v>68</v>
      </c>
      <c r="E49" s="356">
        <v>8</v>
      </c>
      <c r="F49" s="356">
        <v>240</v>
      </c>
      <c r="G49" s="357">
        <v>20</v>
      </c>
      <c r="H49" s="358">
        <v>8</v>
      </c>
      <c r="I49" s="359">
        <v>155.885</v>
      </c>
      <c r="J49" s="360">
        <v>6</v>
      </c>
      <c r="K49" s="361">
        <v>2</v>
      </c>
      <c r="L49" s="534">
        <v>2</v>
      </c>
      <c r="M49" s="588"/>
      <c r="N49" s="362"/>
      <c r="O49" s="363">
        <v>0</v>
      </c>
      <c r="P49" s="364">
        <v>152.967</v>
      </c>
      <c r="Q49" s="494"/>
      <c r="R49" s="474" t="s">
        <v>113</v>
      </c>
      <c r="S49" s="365" t="s">
        <v>112</v>
      </c>
      <c r="T49" s="464"/>
      <c r="U49" s="465"/>
    </row>
    <row r="50" spans="1:21" s="38" customFormat="1" ht="27" customHeight="1">
      <c r="A50" s="731"/>
      <c r="B50" s="51"/>
      <c r="C50" s="257"/>
      <c r="D50" s="14"/>
      <c r="E50" s="26"/>
      <c r="F50" s="26"/>
      <c r="G50" s="15"/>
      <c r="H50" s="35"/>
      <c r="I50" s="36"/>
      <c r="J50" s="18"/>
      <c r="K50" s="19"/>
      <c r="L50" s="535"/>
      <c r="M50" s="589"/>
      <c r="N50" s="350"/>
      <c r="O50" s="269"/>
      <c r="P50" s="255">
        <v>154.187</v>
      </c>
      <c r="Q50" s="490"/>
      <c r="R50" s="475" t="s">
        <v>114</v>
      </c>
      <c r="S50" s="290" t="s">
        <v>111</v>
      </c>
      <c r="T50" s="454"/>
      <c r="U50" s="455"/>
    </row>
    <row r="51" spans="1:21" s="38" customFormat="1" ht="27" customHeight="1" thickBot="1">
      <c r="A51" s="731"/>
      <c r="B51" s="390"/>
      <c r="C51" s="381"/>
      <c r="D51" s="367"/>
      <c r="E51" s="367"/>
      <c r="F51" s="367"/>
      <c r="G51" s="368"/>
      <c r="H51" s="369"/>
      <c r="I51" s="370">
        <v>148</v>
      </c>
      <c r="J51" s="371"/>
      <c r="K51" s="19"/>
      <c r="L51" s="547"/>
      <c r="M51" s="587">
        <v>1</v>
      </c>
      <c r="N51" s="548"/>
      <c r="O51" s="372"/>
      <c r="P51" s="605">
        <v>148.698</v>
      </c>
      <c r="Q51" s="606">
        <f>P51-I51</f>
        <v>0.6980000000000075</v>
      </c>
      <c r="R51" s="607" t="s">
        <v>115</v>
      </c>
      <c r="S51" s="608" t="s">
        <v>111</v>
      </c>
      <c r="T51" s="466" t="s">
        <v>170</v>
      </c>
      <c r="U51" s="467" t="s">
        <v>159</v>
      </c>
    </row>
    <row r="52" spans="1:21" s="38" customFormat="1" ht="65.25" customHeight="1">
      <c r="A52" s="731"/>
      <c r="B52" s="354" t="s">
        <v>69</v>
      </c>
      <c r="C52" s="389">
        <v>20</v>
      </c>
      <c r="D52" s="355" t="s">
        <v>70</v>
      </c>
      <c r="E52" s="355">
        <v>20</v>
      </c>
      <c r="F52" s="355">
        <v>385</v>
      </c>
      <c r="G52" s="373">
        <v>41</v>
      </c>
      <c r="H52" s="374">
        <v>20</v>
      </c>
      <c r="I52" s="375">
        <v>142.636</v>
      </c>
      <c r="J52" s="376">
        <v>16</v>
      </c>
      <c r="K52" s="377">
        <v>4</v>
      </c>
      <c r="L52" s="536">
        <v>2</v>
      </c>
      <c r="M52" s="590"/>
      <c r="N52" s="378">
        <v>2</v>
      </c>
      <c r="O52" s="379">
        <v>0</v>
      </c>
      <c r="P52" s="380">
        <v>139.973</v>
      </c>
      <c r="Q52" s="494"/>
      <c r="R52" s="476" t="s">
        <v>117</v>
      </c>
      <c r="S52" s="365" t="s">
        <v>111</v>
      </c>
      <c r="T52" s="462" t="s">
        <v>169</v>
      </c>
      <c r="U52" s="463" t="s">
        <v>159</v>
      </c>
    </row>
    <row r="53" spans="1:21" s="38" customFormat="1" ht="27" customHeight="1" thickBot="1">
      <c r="A53" s="731"/>
      <c r="B53" s="390"/>
      <c r="C53" s="381"/>
      <c r="D53" s="382"/>
      <c r="E53" s="382"/>
      <c r="F53" s="382"/>
      <c r="G53" s="383"/>
      <c r="H53" s="369"/>
      <c r="I53" s="370">
        <v>138</v>
      </c>
      <c r="J53" s="371"/>
      <c r="K53" s="384"/>
      <c r="L53" s="366"/>
      <c r="M53" s="587"/>
      <c r="N53" s="385"/>
      <c r="O53" s="372"/>
      <c r="P53" s="386">
        <v>138.222</v>
      </c>
      <c r="Q53" s="495"/>
      <c r="R53" s="477" t="s">
        <v>118</v>
      </c>
      <c r="S53" s="387" t="s">
        <v>111</v>
      </c>
      <c r="T53" s="448" t="s">
        <v>168</v>
      </c>
      <c r="U53" s="449" t="s">
        <v>159</v>
      </c>
    </row>
    <row r="54" spans="1:21" s="50" customFormat="1" ht="30.75" customHeight="1">
      <c r="A54" s="731"/>
      <c r="B54" s="281" t="s">
        <v>124</v>
      </c>
      <c r="C54" s="393">
        <v>50</v>
      </c>
      <c r="D54" s="394" t="s">
        <v>19</v>
      </c>
      <c r="E54" s="394">
        <v>11</v>
      </c>
      <c r="F54" s="394">
        <v>58</v>
      </c>
      <c r="G54" s="357">
        <v>23</v>
      </c>
      <c r="H54" s="358">
        <v>11</v>
      </c>
      <c r="I54" s="395">
        <v>127.667</v>
      </c>
      <c r="J54" s="396">
        <v>8</v>
      </c>
      <c r="K54" s="397">
        <v>3</v>
      </c>
      <c r="L54" s="537"/>
      <c r="M54" s="591"/>
      <c r="N54" s="398"/>
      <c r="O54" s="399">
        <v>2</v>
      </c>
      <c r="P54" s="400"/>
      <c r="Q54" s="494"/>
      <c r="R54" s="478"/>
      <c r="S54" s="401"/>
      <c r="T54" s="450"/>
      <c r="U54" s="502"/>
    </row>
    <row r="55" spans="1:21" s="50" customFormat="1" ht="30.75" customHeight="1" thickBot="1">
      <c r="A55" s="732"/>
      <c r="B55" s="108"/>
      <c r="C55" s="52"/>
      <c r="D55" s="326"/>
      <c r="E55" s="326"/>
      <c r="F55" s="326"/>
      <c r="G55" s="549"/>
      <c r="H55" s="35"/>
      <c r="I55" s="550">
        <v>109</v>
      </c>
      <c r="J55" s="551"/>
      <c r="K55" s="552"/>
      <c r="L55" s="69">
        <v>1</v>
      </c>
      <c r="M55" s="592"/>
      <c r="N55" s="553"/>
      <c r="O55" s="554"/>
      <c r="P55" s="555">
        <v>109.687</v>
      </c>
      <c r="Q55" s="482"/>
      <c r="R55" s="520" t="s">
        <v>119</v>
      </c>
      <c r="S55" s="387" t="s">
        <v>111</v>
      </c>
      <c r="T55" s="451"/>
      <c r="U55" s="445"/>
    </row>
    <row r="56" spans="1:21" ht="26.25" customHeight="1" thickBot="1" thickTop="1">
      <c r="A56" s="713" t="s">
        <v>12</v>
      </c>
      <c r="B56" s="713"/>
      <c r="C56" s="556">
        <f>C5+C9+C10+C11+C12+C13+C14+C15+C16+C21+C22+C23+C24+C25+C26+C27+C29+C30+C32+C33+C34+C35+C36+C37+C38+C39+C40+C41+C45+C46+C49+C52+C54</f>
        <v>1513</v>
      </c>
      <c r="D56" s="557"/>
      <c r="E56" s="557">
        <f>SUM(E5:E54)</f>
        <v>444</v>
      </c>
      <c r="F56" s="557">
        <f>F5+F9+F10+F11+F12+F13+F14+F15+F16+F21+F22+F23+F24+F25+F26+F27+F29+F30+F32+F33+F34+F35+F36+F37+F38+F39+F40+F41+F45+F46+F49+F52+F54</f>
        <v>15937</v>
      </c>
      <c r="G56" s="558">
        <f>G5+G9+G10+G11+G12+G13+G14+G15+G16+G21+G22+G23+G24+G25+G26+G27+G29+G30+G32+G33+G34+G35+G36+G37+G38+G39+G40+G41+G45+G46+G49+G52+G54</f>
        <v>1922</v>
      </c>
      <c r="H56" s="559">
        <f>H5+H9+H10+H11+H12+H13+H14+H15+H16+H21+H22+H23+H24+H25+H26+H27+H29+H30+H32+H33+H34+H35+H36+H37+H38+H39+H40+H41+H45+H46+H49+H52+H54</f>
        <v>354</v>
      </c>
      <c r="I56" s="560">
        <f>SUM(I5:I54)/33</f>
        <v>185.23166666666677</v>
      </c>
      <c r="J56" s="561">
        <f>SUM(J5:J54)</f>
        <v>291</v>
      </c>
      <c r="K56" s="562">
        <f>SUM(K5:K54)</f>
        <v>63</v>
      </c>
      <c r="L56" s="563">
        <f>SUM(L5:L55)</f>
        <v>18</v>
      </c>
      <c r="M56" s="593">
        <f>SUM(M5:M55)</f>
        <v>7</v>
      </c>
      <c r="N56" s="567">
        <f>SUM(N5:N55)</f>
        <v>12</v>
      </c>
      <c r="O56" s="564">
        <f>SUM(O5:O54)</f>
        <v>33</v>
      </c>
      <c r="P56" s="565"/>
      <c r="Q56" s="566"/>
      <c r="R56" s="392"/>
      <c r="S56" s="391"/>
      <c r="T56" s="503"/>
      <c r="U56" s="504"/>
    </row>
    <row r="57" spans="1:19" ht="26.25" customHeight="1" thickBot="1" thickTop="1">
      <c r="A57" s="78"/>
      <c r="B57" s="79"/>
      <c r="C57" s="79"/>
      <c r="D57" s="79"/>
      <c r="E57" s="79"/>
      <c r="F57" s="79"/>
      <c r="G57" s="80"/>
      <c r="H57" s="80"/>
      <c r="I57" s="80"/>
      <c r="J57" s="81"/>
      <c r="K57" s="81"/>
      <c r="L57" s="733">
        <f>SUM(L56:M56)</f>
        <v>25</v>
      </c>
      <c r="M57" s="734"/>
      <c r="N57" s="81"/>
      <c r="O57" s="81"/>
      <c r="P57" s="81"/>
      <c r="S57" s="82"/>
    </row>
    <row r="58" spans="1:19" ht="21" thickTop="1">
      <c r="A58" s="83"/>
      <c r="B58" s="726" t="s">
        <v>71</v>
      </c>
      <c r="C58" s="726"/>
      <c r="D58" s="726"/>
      <c r="E58" s="726"/>
      <c r="F58" s="726"/>
      <c r="G58" s="726"/>
      <c r="H58" s="726"/>
      <c r="I58" s="726"/>
      <c r="J58" s="726"/>
      <c r="K58" s="726"/>
      <c r="L58" s="726"/>
      <c r="M58" s="84"/>
      <c r="N58" s="84"/>
      <c r="O58" s="84"/>
      <c r="P58" s="84"/>
      <c r="Q58" s="85"/>
      <c r="R58" s="85"/>
      <c r="S58" s="86"/>
    </row>
  </sheetData>
  <sheetProtection selectLockedCells="1" selectUnlockedCells="1"/>
  <mergeCells count="32">
    <mergeCell ref="A1:S1"/>
    <mergeCell ref="A2:A4"/>
    <mergeCell ref="B2:B4"/>
    <mergeCell ref="C2:C4"/>
    <mergeCell ref="D2:D4"/>
    <mergeCell ref="E2:E4"/>
    <mergeCell ref="F2:F4"/>
    <mergeCell ref="G2:G4"/>
    <mergeCell ref="S2:S4"/>
    <mergeCell ref="Q2:Q4"/>
    <mergeCell ref="B58:L58"/>
    <mergeCell ref="A5:A15"/>
    <mergeCell ref="A16:A21"/>
    <mergeCell ref="A22:A26"/>
    <mergeCell ref="A34:A36"/>
    <mergeCell ref="A37:A40"/>
    <mergeCell ref="A46:A55"/>
    <mergeCell ref="L57:M57"/>
    <mergeCell ref="A41:A45"/>
    <mergeCell ref="A56:B56"/>
    <mergeCell ref="J2:N2"/>
    <mergeCell ref="L3:N3"/>
    <mergeCell ref="A27:A33"/>
    <mergeCell ref="J3:J4"/>
    <mergeCell ref="K3:K4"/>
    <mergeCell ref="T2:T4"/>
    <mergeCell ref="P2:P4"/>
    <mergeCell ref="R2:R4"/>
    <mergeCell ref="H2:H4"/>
    <mergeCell ref="I2:I4"/>
    <mergeCell ref="U2:U4"/>
    <mergeCell ref="O2:O4"/>
  </mergeCells>
  <printOptions horizontalCentered="1" verticalCentered="1"/>
  <pageMargins left="0" right="0" top="0" bottom="0" header="0.5118055555555555" footer="0.5118055555555555"/>
  <pageSetup fitToHeight="0" fitToWidth="1" horizontalDpi="300" verticalDpi="300" orientation="landscape" paperSize="9" scale="3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36"/>
  <sheetViews>
    <sheetView view="pageBreakPreview" zoomScaleSheetLayoutView="100" zoomScalePageLayoutView="0" workbookViewId="0" topLeftCell="A19">
      <selection activeCell="T35" sqref="T35"/>
    </sheetView>
  </sheetViews>
  <sheetFormatPr defaultColWidth="8.875" defaultRowHeight="12.75"/>
  <cols>
    <col min="1" max="1" width="6.875" style="0" customWidth="1"/>
    <col min="2" max="2" width="42.75390625" style="0" customWidth="1"/>
    <col min="3" max="3" width="7.00390625" style="0" customWidth="1"/>
    <col min="4" max="6" width="7.25390625" style="0" customWidth="1"/>
    <col min="7" max="9" width="7.75390625" style="0" customWidth="1"/>
    <col min="10" max="10" width="8.75390625" style="0" customWidth="1"/>
    <col min="11" max="15" width="8.875" style="0" customWidth="1"/>
    <col min="16" max="16" width="8.25390625" style="0" customWidth="1"/>
    <col min="17" max="17" width="9.625" style="0" customWidth="1"/>
    <col min="18" max="18" width="25.75390625" style="0" customWidth="1"/>
    <col min="19" max="19" width="51.00390625" style="0" customWidth="1"/>
    <col min="20" max="20" width="35.125" style="0" customWidth="1"/>
  </cols>
  <sheetData>
    <row r="1" spans="1:19" ht="33" customHeight="1" thickBot="1">
      <c r="A1" s="758" t="s">
        <v>188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</row>
    <row r="2" spans="1:21" ht="21.75" customHeight="1" thickBot="1" thickTop="1">
      <c r="A2" s="709" t="s">
        <v>1</v>
      </c>
      <c r="B2" s="719" t="s">
        <v>2</v>
      </c>
      <c r="C2" s="759" t="s">
        <v>3</v>
      </c>
      <c r="D2" s="739" t="s">
        <v>4</v>
      </c>
      <c r="E2" s="740" t="s">
        <v>5</v>
      </c>
      <c r="F2" s="740" t="s">
        <v>6</v>
      </c>
      <c r="G2" s="741" t="s">
        <v>7</v>
      </c>
      <c r="H2" s="757" t="s">
        <v>8</v>
      </c>
      <c r="I2" s="709" t="s">
        <v>9</v>
      </c>
      <c r="J2" s="714" t="s">
        <v>10</v>
      </c>
      <c r="K2" s="715"/>
      <c r="L2" s="715"/>
      <c r="M2" s="715"/>
      <c r="N2" s="716"/>
      <c r="O2" s="754" t="s">
        <v>120</v>
      </c>
      <c r="P2" s="771"/>
      <c r="Q2" s="772"/>
      <c r="R2" s="772"/>
      <c r="S2" s="760" t="s">
        <v>102</v>
      </c>
      <c r="T2" s="764" t="s">
        <v>116</v>
      </c>
      <c r="U2" s="767" t="s">
        <v>167</v>
      </c>
    </row>
    <row r="3" spans="1:21" s="1" customFormat="1" ht="27" customHeight="1" thickBot="1" thickTop="1">
      <c r="A3" s="709"/>
      <c r="B3" s="719"/>
      <c r="C3" s="759"/>
      <c r="D3" s="739"/>
      <c r="E3" s="740"/>
      <c r="F3" s="740"/>
      <c r="G3" s="741"/>
      <c r="H3" s="757"/>
      <c r="I3" s="709"/>
      <c r="J3" s="721" t="s">
        <v>13</v>
      </c>
      <c r="K3" s="763" t="s">
        <v>14</v>
      </c>
      <c r="L3" s="717" t="s">
        <v>179</v>
      </c>
      <c r="M3" s="718"/>
      <c r="N3" s="719"/>
      <c r="O3" s="755"/>
      <c r="P3" s="702" t="s">
        <v>100</v>
      </c>
      <c r="Q3" s="773" t="s">
        <v>103</v>
      </c>
      <c r="R3" s="774" t="s">
        <v>101</v>
      </c>
      <c r="S3" s="761"/>
      <c r="T3" s="765"/>
      <c r="U3" s="768"/>
    </row>
    <row r="4" spans="1:21" s="1" customFormat="1" ht="126" customHeight="1" thickBot="1" thickTop="1">
      <c r="A4" s="709"/>
      <c r="B4" s="719"/>
      <c r="C4" s="759"/>
      <c r="D4" s="739"/>
      <c r="E4" s="740"/>
      <c r="F4" s="740"/>
      <c r="G4" s="741"/>
      <c r="H4" s="757"/>
      <c r="I4" s="709"/>
      <c r="J4" s="721"/>
      <c r="K4" s="763"/>
      <c r="L4" s="509" t="s">
        <v>180</v>
      </c>
      <c r="M4" s="632" t="s">
        <v>181</v>
      </c>
      <c r="N4" s="610" t="s">
        <v>182</v>
      </c>
      <c r="O4" s="756"/>
      <c r="P4" s="704"/>
      <c r="Q4" s="773"/>
      <c r="R4" s="775"/>
      <c r="S4" s="762"/>
      <c r="T4" s="766"/>
      <c r="U4" s="769"/>
    </row>
    <row r="5" spans="1:21" ht="33" customHeight="1" thickBot="1" thickTop="1">
      <c r="A5" s="750" t="s">
        <v>72</v>
      </c>
      <c r="B5" s="11" t="s">
        <v>18</v>
      </c>
      <c r="C5" s="87">
        <v>5</v>
      </c>
      <c r="D5" s="88" t="s">
        <v>33</v>
      </c>
      <c r="E5" s="89">
        <v>5</v>
      </c>
      <c r="F5" s="90">
        <v>30</v>
      </c>
      <c r="G5" s="91">
        <v>1</v>
      </c>
      <c r="H5" s="92">
        <v>0</v>
      </c>
      <c r="I5" s="93">
        <v>0</v>
      </c>
      <c r="J5" s="94">
        <v>0</v>
      </c>
      <c r="K5" s="95">
        <v>0</v>
      </c>
      <c r="L5" s="87"/>
      <c r="M5" s="622"/>
      <c r="N5" s="404"/>
      <c r="O5" s="633"/>
      <c r="P5" s="96"/>
      <c r="Q5" s="238"/>
      <c r="R5" s="404"/>
      <c r="S5" s="648"/>
      <c r="T5" s="669"/>
      <c r="U5" s="682"/>
    </row>
    <row r="6" spans="1:22" ht="33" customHeight="1" thickBot="1" thickTop="1">
      <c r="A6" s="750"/>
      <c r="B6" s="11" t="s">
        <v>22</v>
      </c>
      <c r="C6" s="97">
        <v>20</v>
      </c>
      <c r="D6" s="98" t="s">
        <v>25</v>
      </c>
      <c r="E6" s="98">
        <v>10</v>
      </c>
      <c r="F6" s="98">
        <v>60</v>
      </c>
      <c r="G6" s="99">
        <v>10</v>
      </c>
      <c r="H6" s="100">
        <v>6</v>
      </c>
      <c r="I6" s="101">
        <v>105.815</v>
      </c>
      <c r="J6" s="102">
        <v>6</v>
      </c>
      <c r="K6" s="103">
        <v>0</v>
      </c>
      <c r="L6" s="97"/>
      <c r="M6" s="623"/>
      <c r="N6" s="406"/>
      <c r="O6" s="634"/>
      <c r="P6" s="104"/>
      <c r="Q6" s="239"/>
      <c r="R6" s="405"/>
      <c r="S6" s="649"/>
      <c r="T6" s="670"/>
      <c r="U6" s="683"/>
      <c r="V6" s="152"/>
    </row>
    <row r="7" spans="1:21" s="38" customFormat="1" ht="34.5" customHeight="1" thickBot="1" thickTop="1">
      <c r="A7" s="751" t="s">
        <v>29</v>
      </c>
      <c r="B7" s="37" t="s">
        <v>30</v>
      </c>
      <c r="C7" s="87">
        <v>50</v>
      </c>
      <c r="D7" s="89" t="s">
        <v>38</v>
      </c>
      <c r="E7" s="89">
        <v>6</v>
      </c>
      <c r="F7" s="89">
        <v>140</v>
      </c>
      <c r="G7" s="105">
        <v>6</v>
      </c>
      <c r="H7" s="92">
        <v>4</v>
      </c>
      <c r="I7" s="106">
        <v>137.592</v>
      </c>
      <c r="J7" s="94">
        <v>4</v>
      </c>
      <c r="K7" s="95">
        <v>0</v>
      </c>
      <c r="L7" s="87"/>
      <c r="M7" s="622"/>
      <c r="N7" s="404"/>
      <c r="O7" s="633"/>
      <c r="P7" s="107"/>
      <c r="Q7" s="240"/>
      <c r="R7" s="404"/>
      <c r="S7" s="650"/>
      <c r="T7" s="671"/>
      <c r="U7" s="684"/>
    </row>
    <row r="8" spans="1:21" s="38" customFormat="1" ht="35.25" customHeight="1" thickBot="1" thickTop="1">
      <c r="A8" s="751"/>
      <c r="B8" s="108" t="s">
        <v>32</v>
      </c>
      <c r="C8" s="109">
        <v>5</v>
      </c>
      <c r="D8" s="98" t="s">
        <v>33</v>
      </c>
      <c r="E8" s="98">
        <v>5</v>
      </c>
      <c r="F8" s="98">
        <v>0</v>
      </c>
      <c r="G8" s="110">
        <v>10</v>
      </c>
      <c r="H8" s="111">
        <v>0</v>
      </c>
      <c r="I8" s="112">
        <v>0</v>
      </c>
      <c r="J8" s="113">
        <v>0</v>
      </c>
      <c r="K8" s="114">
        <v>0</v>
      </c>
      <c r="L8" s="109"/>
      <c r="M8" s="624"/>
      <c r="N8" s="405"/>
      <c r="O8" s="635"/>
      <c r="P8" s="115"/>
      <c r="Q8" s="241"/>
      <c r="R8" s="405"/>
      <c r="S8" s="651"/>
      <c r="T8" s="672"/>
      <c r="U8" s="685"/>
    </row>
    <row r="9" spans="1:21" s="38" customFormat="1" ht="31.5" customHeight="1" thickTop="1">
      <c r="A9" s="752" t="s">
        <v>34</v>
      </c>
      <c r="B9" s="45" t="s">
        <v>35</v>
      </c>
      <c r="C9" s="97">
        <v>50</v>
      </c>
      <c r="D9" s="89">
        <v>0</v>
      </c>
      <c r="E9" s="89">
        <v>0</v>
      </c>
      <c r="F9" s="89"/>
      <c r="G9" s="91">
        <v>0</v>
      </c>
      <c r="H9" s="100">
        <v>0</v>
      </c>
      <c r="I9" s="101">
        <v>0</v>
      </c>
      <c r="J9" s="102">
        <v>0</v>
      </c>
      <c r="K9" s="103">
        <v>0</v>
      </c>
      <c r="L9" s="97"/>
      <c r="M9" s="623"/>
      <c r="N9" s="406"/>
      <c r="O9" s="634"/>
      <c r="P9" s="116"/>
      <c r="Q9" s="242"/>
      <c r="R9" s="609"/>
      <c r="S9" s="650"/>
      <c r="T9" s="671"/>
      <c r="U9" s="684"/>
    </row>
    <row r="10" spans="1:21" s="38" customFormat="1" ht="31.5" customHeight="1">
      <c r="A10" s="752"/>
      <c r="B10" s="45" t="s">
        <v>36</v>
      </c>
      <c r="C10" s="117">
        <v>10</v>
      </c>
      <c r="D10" s="88">
        <v>0</v>
      </c>
      <c r="E10" s="88">
        <v>0</v>
      </c>
      <c r="F10" s="88"/>
      <c r="G10" s="118">
        <v>0</v>
      </c>
      <c r="H10" s="119">
        <v>0</v>
      </c>
      <c r="I10" s="120">
        <v>0</v>
      </c>
      <c r="J10" s="121">
        <v>0</v>
      </c>
      <c r="K10" s="122">
        <v>0</v>
      </c>
      <c r="L10" s="117"/>
      <c r="M10" s="625"/>
      <c r="N10" s="407"/>
      <c r="O10" s="636"/>
      <c r="P10" s="123"/>
      <c r="Q10" s="241"/>
      <c r="R10" s="407"/>
      <c r="S10" s="649"/>
      <c r="T10" s="673"/>
      <c r="U10" s="686"/>
    </row>
    <row r="11" spans="1:21" s="38" customFormat="1" ht="39" customHeight="1" thickBot="1">
      <c r="A11" s="752"/>
      <c r="B11" s="51" t="s">
        <v>73</v>
      </c>
      <c r="C11" s="124">
        <v>10</v>
      </c>
      <c r="D11" s="125" t="s">
        <v>33</v>
      </c>
      <c r="E11" s="126">
        <v>5</v>
      </c>
      <c r="F11" s="126">
        <v>21</v>
      </c>
      <c r="G11" s="99">
        <v>9</v>
      </c>
      <c r="H11" s="127">
        <v>1</v>
      </c>
      <c r="I11" s="128">
        <v>192.504</v>
      </c>
      <c r="J11" s="129">
        <v>1</v>
      </c>
      <c r="K11" s="130">
        <v>0</v>
      </c>
      <c r="L11" s="124"/>
      <c r="M11" s="626"/>
      <c r="N11" s="408"/>
      <c r="O11" s="637"/>
      <c r="P11" s="131"/>
      <c r="Q11" s="241"/>
      <c r="R11" s="405"/>
      <c r="S11" s="652"/>
      <c r="T11" s="672"/>
      <c r="U11" s="685"/>
    </row>
    <row r="12" spans="1:21" s="38" customFormat="1" ht="22.5" customHeight="1" thickBot="1" thickTop="1">
      <c r="A12" s="753" t="s">
        <v>42</v>
      </c>
      <c r="B12" s="37" t="s">
        <v>43</v>
      </c>
      <c r="C12" s="87">
        <v>40</v>
      </c>
      <c r="D12" s="88" t="s">
        <v>59</v>
      </c>
      <c r="E12" s="89">
        <v>12</v>
      </c>
      <c r="F12" s="90">
        <v>160</v>
      </c>
      <c r="G12" s="105">
        <v>13</v>
      </c>
      <c r="H12" s="92">
        <v>4</v>
      </c>
      <c r="I12" s="106">
        <v>147.888</v>
      </c>
      <c r="J12" s="94">
        <v>4</v>
      </c>
      <c r="K12" s="95">
        <v>0</v>
      </c>
      <c r="L12" s="87"/>
      <c r="M12" s="622"/>
      <c r="N12" s="404"/>
      <c r="O12" s="633"/>
      <c r="P12" s="132"/>
      <c r="Q12" s="240"/>
      <c r="R12" s="404"/>
      <c r="S12" s="650"/>
      <c r="T12" s="671"/>
      <c r="U12" s="684"/>
    </row>
    <row r="13" spans="1:21" s="38" customFormat="1" ht="27" customHeight="1" thickBot="1" thickTop="1">
      <c r="A13" s="753"/>
      <c r="B13" s="53" t="s">
        <v>45</v>
      </c>
      <c r="C13" s="117">
        <v>31</v>
      </c>
      <c r="D13" s="88" t="s">
        <v>21</v>
      </c>
      <c r="E13" s="88">
        <v>9</v>
      </c>
      <c r="F13" s="88">
        <v>170</v>
      </c>
      <c r="G13" s="133">
        <v>7</v>
      </c>
      <c r="H13" s="119">
        <v>4</v>
      </c>
      <c r="I13" s="120">
        <v>118.04</v>
      </c>
      <c r="J13" s="121">
        <v>2</v>
      </c>
      <c r="K13" s="122">
        <v>2</v>
      </c>
      <c r="L13" s="117"/>
      <c r="M13" s="625"/>
      <c r="N13" s="407">
        <v>2</v>
      </c>
      <c r="O13" s="636">
        <v>0</v>
      </c>
      <c r="P13" s="123"/>
      <c r="Q13" s="241"/>
      <c r="R13" s="406"/>
      <c r="S13" s="649"/>
      <c r="T13" s="673"/>
      <c r="U13" s="686"/>
    </row>
    <row r="14" spans="1:21" s="38" customFormat="1" ht="33" customHeight="1" thickBot="1" thickTop="1">
      <c r="A14" s="753"/>
      <c r="B14" s="51" t="s">
        <v>48</v>
      </c>
      <c r="C14" s="117">
        <v>10</v>
      </c>
      <c r="D14" s="88" t="s">
        <v>33</v>
      </c>
      <c r="E14" s="88">
        <v>5</v>
      </c>
      <c r="F14" s="88">
        <v>40</v>
      </c>
      <c r="G14" s="133">
        <v>11</v>
      </c>
      <c r="H14" s="127">
        <v>0</v>
      </c>
      <c r="I14" s="128">
        <v>0</v>
      </c>
      <c r="J14" s="129">
        <v>0</v>
      </c>
      <c r="K14" s="130">
        <v>0</v>
      </c>
      <c r="L14" s="124"/>
      <c r="M14" s="625"/>
      <c r="N14" s="250"/>
      <c r="O14" s="637"/>
      <c r="P14" s="123"/>
      <c r="Q14" s="251"/>
      <c r="R14" s="406"/>
      <c r="S14" s="649"/>
      <c r="T14" s="673"/>
      <c r="U14" s="686"/>
    </row>
    <row r="15" spans="1:21" s="38" customFormat="1" ht="33" customHeight="1" thickBot="1" thickTop="1">
      <c r="A15" s="753"/>
      <c r="B15" s="39" t="s">
        <v>49</v>
      </c>
      <c r="C15" s="134">
        <v>25</v>
      </c>
      <c r="D15" s="125" t="s">
        <v>33</v>
      </c>
      <c r="E15" s="135">
        <v>5</v>
      </c>
      <c r="F15" s="135">
        <v>96</v>
      </c>
      <c r="G15" s="110">
        <v>0</v>
      </c>
      <c r="H15" s="136">
        <v>0</v>
      </c>
      <c r="I15" s="137">
        <v>0</v>
      </c>
      <c r="J15" s="138">
        <v>0</v>
      </c>
      <c r="K15" s="139">
        <v>0</v>
      </c>
      <c r="L15" s="140"/>
      <c r="M15" s="627"/>
      <c r="N15" s="614"/>
      <c r="O15" s="638"/>
      <c r="P15" s="116"/>
      <c r="Q15" s="243"/>
      <c r="R15" s="609"/>
      <c r="S15" s="652"/>
      <c r="T15" s="672"/>
      <c r="U15" s="685"/>
    </row>
    <row r="16" spans="1:21" s="38" customFormat="1" ht="31.5" customHeight="1" thickBot="1" thickTop="1">
      <c r="A16" s="753" t="s">
        <v>51</v>
      </c>
      <c r="B16" s="141" t="s">
        <v>52</v>
      </c>
      <c r="C16" s="87">
        <v>130</v>
      </c>
      <c r="D16" s="88" t="s">
        <v>38</v>
      </c>
      <c r="E16" s="89">
        <v>6</v>
      </c>
      <c r="F16" s="90">
        <v>150</v>
      </c>
      <c r="G16" s="91">
        <v>4</v>
      </c>
      <c r="H16" s="92">
        <v>2</v>
      </c>
      <c r="I16" s="106">
        <v>155.064</v>
      </c>
      <c r="J16" s="94">
        <v>2</v>
      </c>
      <c r="K16" s="95">
        <v>0</v>
      </c>
      <c r="L16" s="87"/>
      <c r="M16" s="622"/>
      <c r="N16" s="404"/>
      <c r="O16" s="633"/>
      <c r="P16" s="132"/>
      <c r="Q16" s="242"/>
      <c r="R16" s="654"/>
      <c r="S16" s="650"/>
      <c r="T16" s="671"/>
      <c r="U16" s="684"/>
    </row>
    <row r="17" spans="1:21" s="38" customFormat="1" ht="31.5" customHeight="1" thickBot="1" thickTop="1">
      <c r="A17" s="753"/>
      <c r="B17" s="53" t="s">
        <v>53</v>
      </c>
      <c r="C17" s="117">
        <v>25</v>
      </c>
      <c r="D17" s="88" t="s">
        <v>33</v>
      </c>
      <c r="E17" s="88">
        <v>5</v>
      </c>
      <c r="F17" s="88">
        <v>10</v>
      </c>
      <c r="G17" s="118">
        <v>3</v>
      </c>
      <c r="H17" s="119">
        <v>0</v>
      </c>
      <c r="I17" s="120">
        <v>0</v>
      </c>
      <c r="J17" s="121">
        <v>0</v>
      </c>
      <c r="K17" s="122">
        <v>0</v>
      </c>
      <c r="L17" s="97"/>
      <c r="M17" s="623"/>
      <c r="N17" s="406"/>
      <c r="O17" s="634"/>
      <c r="P17" s="116"/>
      <c r="Q17" s="251"/>
      <c r="R17" s="407"/>
      <c r="S17" s="649"/>
      <c r="T17" s="673"/>
      <c r="U17" s="686"/>
    </row>
    <row r="18" spans="1:21" s="38" customFormat="1" ht="27" customHeight="1" thickBot="1" thickTop="1">
      <c r="A18" s="753"/>
      <c r="B18" s="142" t="s">
        <v>54</v>
      </c>
      <c r="C18" s="124">
        <v>25</v>
      </c>
      <c r="D18" s="98">
        <v>0</v>
      </c>
      <c r="E18" s="98">
        <v>0</v>
      </c>
      <c r="F18" s="98">
        <v>0</v>
      </c>
      <c r="G18" s="99">
        <v>0</v>
      </c>
      <c r="H18" s="136">
        <v>0</v>
      </c>
      <c r="I18" s="128">
        <v>0</v>
      </c>
      <c r="J18" s="129">
        <v>0</v>
      </c>
      <c r="K18" s="130">
        <v>0</v>
      </c>
      <c r="L18" s="124"/>
      <c r="M18" s="628"/>
      <c r="N18" s="609"/>
      <c r="O18" s="638"/>
      <c r="P18" s="143"/>
      <c r="Q18" s="243"/>
      <c r="R18" s="405"/>
      <c r="S18" s="652"/>
      <c r="T18" s="672"/>
      <c r="U18" s="685"/>
    </row>
    <row r="19" spans="1:21" s="38" customFormat="1" ht="30.75" customHeight="1" thickBot="1" thickTop="1">
      <c r="A19" s="753" t="s">
        <v>56</v>
      </c>
      <c r="B19" s="37" t="s">
        <v>57</v>
      </c>
      <c r="C19" s="87">
        <v>10</v>
      </c>
      <c r="D19" s="89" t="s">
        <v>33</v>
      </c>
      <c r="E19" s="89">
        <v>5</v>
      </c>
      <c r="F19" s="89">
        <v>20</v>
      </c>
      <c r="G19" s="105">
        <v>1</v>
      </c>
      <c r="H19" s="92">
        <v>1</v>
      </c>
      <c r="I19" s="106">
        <v>128.076</v>
      </c>
      <c r="J19" s="94">
        <v>1</v>
      </c>
      <c r="K19" s="95">
        <v>0</v>
      </c>
      <c r="L19" s="87"/>
      <c r="M19" s="622"/>
      <c r="N19" s="404"/>
      <c r="O19" s="633"/>
      <c r="P19" s="132"/>
      <c r="Q19" s="242"/>
      <c r="R19" s="609"/>
      <c r="S19" s="650"/>
      <c r="T19" s="671"/>
      <c r="U19" s="684"/>
    </row>
    <row r="20" spans="1:21" s="38" customFormat="1" ht="27.75" customHeight="1" thickBot="1" thickTop="1">
      <c r="A20" s="753"/>
      <c r="B20" s="48" t="s">
        <v>58</v>
      </c>
      <c r="C20" s="117">
        <v>5</v>
      </c>
      <c r="D20" s="88" t="s">
        <v>33</v>
      </c>
      <c r="E20" s="88">
        <v>5</v>
      </c>
      <c r="F20" s="88">
        <v>30</v>
      </c>
      <c r="G20" s="133">
        <v>2</v>
      </c>
      <c r="H20" s="119">
        <v>0</v>
      </c>
      <c r="I20" s="120">
        <v>0</v>
      </c>
      <c r="J20" s="121">
        <v>0</v>
      </c>
      <c r="K20" s="122">
        <v>0</v>
      </c>
      <c r="L20" s="117"/>
      <c r="M20" s="623"/>
      <c r="N20" s="406"/>
      <c r="O20" s="634"/>
      <c r="P20" s="116"/>
      <c r="Q20" s="251"/>
      <c r="R20" s="407"/>
      <c r="S20" s="649"/>
      <c r="T20" s="673"/>
      <c r="U20" s="686"/>
    </row>
    <row r="21" spans="1:21" s="38" customFormat="1" ht="33" customHeight="1" thickBot="1" thickTop="1">
      <c r="A21" s="753"/>
      <c r="B21" s="48" t="s">
        <v>60</v>
      </c>
      <c r="C21" s="124">
        <v>20</v>
      </c>
      <c r="D21" s="88">
        <v>0</v>
      </c>
      <c r="E21" s="144">
        <v>0</v>
      </c>
      <c r="F21" s="144"/>
      <c r="G21" s="133">
        <v>0</v>
      </c>
      <c r="H21" s="127">
        <v>0</v>
      </c>
      <c r="I21" s="128">
        <v>0</v>
      </c>
      <c r="J21" s="129">
        <v>0</v>
      </c>
      <c r="K21" s="130">
        <v>0</v>
      </c>
      <c r="L21" s="124"/>
      <c r="M21" s="628"/>
      <c r="N21" s="609"/>
      <c r="O21" s="638"/>
      <c r="P21" s="116"/>
      <c r="Q21" s="251"/>
      <c r="R21" s="406"/>
      <c r="S21" s="649"/>
      <c r="T21" s="673"/>
      <c r="U21" s="686"/>
    </row>
    <row r="22" spans="1:21" s="38" customFormat="1" ht="29.25" customHeight="1" thickBot="1" thickTop="1">
      <c r="A22" s="753"/>
      <c r="B22" s="39" t="s">
        <v>61</v>
      </c>
      <c r="C22" s="140">
        <v>25</v>
      </c>
      <c r="D22" s="98">
        <v>0</v>
      </c>
      <c r="E22" s="125">
        <v>0</v>
      </c>
      <c r="F22" s="125"/>
      <c r="G22" s="110">
        <v>0</v>
      </c>
      <c r="H22" s="136">
        <v>0</v>
      </c>
      <c r="I22" s="137">
        <v>0</v>
      </c>
      <c r="J22" s="138">
        <v>0</v>
      </c>
      <c r="K22" s="139">
        <v>0</v>
      </c>
      <c r="L22" s="140"/>
      <c r="M22" s="628"/>
      <c r="N22" s="609"/>
      <c r="O22" s="638"/>
      <c r="P22" s="143"/>
      <c r="Q22" s="243"/>
      <c r="R22" s="609"/>
      <c r="S22" s="649"/>
      <c r="T22" s="672"/>
      <c r="U22" s="685"/>
    </row>
    <row r="23" spans="1:21" s="38" customFormat="1" ht="29.25" customHeight="1" thickBot="1" thickTop="1">
      <c r="A23" s="751" t="s">
        <v>62</v>
      </c>
      <c r="B23" s="45" t="s">
        <v>63</v>
      </c>
      <c r="C23" s="145">
        <v>25</v>
      </c>
      <c r="D23" s="89" t="s">
        <v>74</v>
      </c>
      <c r="E23" s="89">
        <v>14</v>
      </c>
      <c r="F23" s="89">
        <v>163</v>
      </c>
      <c r="G23" s="410">
        <v>20</v>
      </c>
      <c r="H23" s="411">
        <v>8</v>
      </c>
      <c r="I23" s="412">
        <v>122.148</v>
      </c>
      <c r="J23" s="413">
        <v>8</v>
      </c>
      <c r="K23" s="414">
        <v>0</v>
      </c>
      <c r="L23" s="531"/>
      <c r="M23" s="580">
        <v>1</v>
      </c>
      <c r="N23" s="528"/>
      <c r="O23" s="639"/>
      <c r="P23" s="617">
        <v>121.264</v>
      </c>
      <c r="Q23" s="645">
        <f>I23-P23</f>
        <v>0.8840000000000003</v>
      </c>
      <c r="R23" s="655" t="s">
        <v>147</v>
      </c>
      <c r="S23" s="662" t="s">
        <v>148</v>
      </c>
      <c r="T23" s="674" t="s">
        <v>183</v>
      </c>
      <c r="U23" s="687" t="s">
        <v>157</v>
      </c>
    </row>
    <row r="24" spans="1:21" s="38" customFormat="1" ht="48" customHeight="1" thickBot="1" thickTop="1">
      <c r="A24" s="751"/>
      <c r="B24" s="45"/>
      <c r="C24" s="532"/>
      <c r="D24" s="88"/>
      <c r="E24" s="200"/>
      <c r="F24" s="200"/>
      <c r="G24" s="415"/>
      <c r="H24" s="416"/>
      <c r="I24" s="417">
        <v>122.148</v>
      </c>
      <c r="J24" s="418"/>
      <c r="K24" s="419"/>
      <c r="L24" s="532"/>
      <c r="M24" s="581">
        <v>1</v>
      </c>
      <c r="N24" s="611"/>
      <c r="O24" s="640"/>
      <c r="P24" s="618">
        <v>120.432</v>
      </c>
      <c r="Q24" s="646">
        <f>I24-P24</f>
        <v>1.715999999999994</v>
      </c>
      <c r="R24" s="656" t="s">
        <v>149</v>
      </c>
      <c r="S24" s="663" t="s">
        <v>151</v>
      </c>
      <c r="T24" s="675" t="s">
        <v>183</v>
      </c>
      <c r="U24" s="688" t="s">
        <v>157</v>
      </c>
    </row>
    <row r="25" spans="1:21" s="38" customFormat="1" ht="39.75" customHeight="1" thickBot="1" thickTop="1">
      <c r="A25" s="751"/>
      <c r="B25" s="48"/>
      <c r="C25" s="532"/>
      <c r="D25" s="615"/>
      <c r="E25" s="144"/>
      <c r="F25" s="144"/>
      <c r="G25" s="415"/>
      <c r="H25" s="416"/>
      <c r="I25" s="417">
        <v>122.148</v>
      </c>
      <c r="J25" s="418"/>
      <c r="K25" s="419"/>
      <c r="L25" s="532"/>
      <c r="M25" s="581">
        <v>1</v>
      </c>
      <c r="N25" s="611"/>
      <c r="O25" s="640"/>
      <c r="P25" s="618">
        <v>118.56</v>
      </c>
      <c r="Q25" s="646">
        <f>I25-P25</f>
        <v>3.587999999999994</v>
      </c>
      <c r="R25" s="657" t="s">
        <v>150</v>
      </c>
      <c r="S25" s="664" t="s">
        <v>152</v>
      </c>
      <c r="T25" s="675" t="s">
        <v>184</v>
      </c>
      <c r="U25" s="688" t="s">
        <v>157</v>
      </c>
    </row>
    <row r="26" spans="1:21" s="38" customFormat="1" ht="52.5" customHeight="1" thickBot="1" thickTop="1">
      <c r="A26" s="751"/>
      <c r="B26" s="48"/>
      <c r="C26" s="532"/>
      <c r="D26" s="615"/>
      <c r="E26" s="144"/>
      <c r="F26" s="144"/>
      <c r="G26" s="415"/>
      <c r="H26" s="416"/>
      <c r="I26" s="417">
        <v>122.148</v>
      </c>
      <c r="J26" s="418"/>
      <c r="K26" s="419"/>
      <c r="L26" s="532"/>
      <c r="M26" s="581">
        <v>1</v>
      </c>
      <c r="N26" s="611"/>
      <c r="O26" s="640"/>
      <c r="P26" s="619"/>
      <c r="Q26" s="646"/>
      <c r="R26" s="658" t="s">
        <v>153</v>
      </c>
      <c r="S26" s="665" t="s">
        <v>162</v>
      </c>
      <c r="T26" s="676" t="s">
        <v>185</v>
      </c>
      <c r="U26" s="688" t="s">
        <v>159</v>
      </c>
    </row>
    <row r="27" spans="1:21" s="38" customFormat="1" ht="51.75" customHeight="1" thickBot="1" thickTop="1">
      <c r="A27" s="751"/>
      <c r="B27" s="48"/>
      <c r="C27" s="532"/>
      <c r="D27" s="615"/>
      <c r="E27" s="144"/>
      <c r="F27" s="144"/>
      <c r="G27" s="415"/>
      <c r="H27" s="416"/>
      <c r="I27" s="417">
        <v>122.148</v>
      </c>
      <c r="J27" s="418"/>
      <c r="K27" s="419"/>
      <c r="L27" s="532"/>
      <c r="M27" s="581">
        <v>1</v>
      </c>
      <c r="N27" s="611"/>
      <c r="O27" s="640"/>
      <c r="P27" s="619"/>
      <c r="Q27" s="646"/>
      <c r="R27" s="658" t="s">
        <v>154</v>
      </c>
      <c r="S27" s="665" t="s">
        <v>163</v>
      </c>
      <c r="T27" s="676" t="s">
        <v>186</v>
      </c>
      <c r="U27" s="688" t="s">
        <v>159</v>
      </c>
    </row>
    <row r="28" spans="1:21" s="38" customFormat="1" ht="67.5" customHeight="1" thickBot="1" thickTop="1">
      <c r="A28" s="751"/>
      <c r="B28" s="48"/>
      <c r="C28" s="532"/>
      <c r="D28" s="615"/>
      <c r="E28" s="144"/>
      <c r="F28" s="144"/>
      <c r="G28" s="415"/>
      <c r="H28" s="416"/>
      <c r="I28" s="417">
        <v>122.148</v>
      </c>
      <c r="J28" s="418"/>
      <c r="K28" s="419"/>
      <c r="L28" s="532"/>
      <c r="M28" s="581">
        <v>1</v>
      </c>
      <c r="N28" s="611"/>
      <c r="O28" s="640"/>
      <c r="P28" s="619"/>
      <c r="Q28" s="646"/>
      <c r="R28" s="658" t="s">
        <v>155</v>
      </c>
      <c r="S28" s="665" t="s">
        <v>164</v>
      </c>
      <c r="T28" s="676" t="s">
        <v>186</v>
      </c>
      <c r="U28" s="688" t="s">
        <v>159</v>
      </c>
    </row>
    <row r="29" spans="1:21" s="38" customFormat="1" ht="52.5" customHeight="1" thickBot="1" thickTop="1">
      <c r="A29" s="751"/>
      <c r="B29" s="48"/>
      <c r="C29" s="532"/>
      <c r="D29" s="615"/>
      <c r="E29" s="144"/>
      <c r="F29" s="144"/>
      <c r="G29" s="415"/>
      <c r="H29" s="416"/>
      <c r="I29" s="417">
        <v>122.148</v>
      </c>
      <c r="J29" s="418"/>
      <c r="K29" s="419"/>
      <c r="L29" s="532"/>
      <c r="M29" s="581">
        <v>1</v>
      </c>
      <c r="N29" s="611"/>
      <c r="O29" s="640"/>
      <c r="P29" s="619"/>
      <c r="Q29" s="646"/>
      <c r="R29" s="658" t="s">
        <v>156</v>
      </c>
      <c r="S29" s="665" t="s">
        <v>165</v>
      </c>
      <c r="T29" s="676" t="s">
        <v>186</v>
      </c>
      <c r="U29" s="688" t="s">
        <v>159</v>
      </c>
    </row>
    <row r="30" spans="1:21" s="38" customFormat="1" ht="57.75" customHeight="1" thickBot="1" thickTop="1">
      <c r="A30" s="751"/>
      <c r="B30" s="51"/>
      <c r="C30" s="613"/>
      <c r="D30" s="616"/>
      <c r="E30" s="126"/>
      <c r="F30" s="126"/>
      <c r="G30" s="420"/>
      <c r="H30" s="421"/>
      <c r="I30" s="422">
        <v>122.148</v>
      </c>
      <c r="J30" s="423"/>
      <c r="K30" s="424"/>
      <c r="L30" s="613"/>
      <c r="M30" s="629">
        <v>1</v>
      </c>
      <c r="N30" s="612"/>
      <c r="O30" s="641"/>
      <c r="P30" s="620"/>
      <c r="Q30" s="647"/>
      <c r="R30" s="659" t="s">
        <v>158</v>
      </c>
      <c r="S30" s="666" t="s">
        <v>166</v>
      </c>
      <c r="T30" s="677" t="s">
        <v>187</v>
      </c>
      <c r="U30" s="689" t="s">
        <v>159</v>
      </c>
    </row>
    <row r="31" spans="1:21" s="38" customFormat="1" ht="26.25" customHeight="1" thickBot="1" thickTop="1">
      <c r="A31" s="751"/>
      <c r="B31" s="39" t="s">
        <v>64</v>
      </c>
      <c r="C31" s="425">
        <v>25</v>
      </c>
      <c r="D31" s="426">
        <v>0</v>
      </c>
      <c r="E31" s="208">
        <v>0</v>
      </c>
      <c r="F31" s="208"/>
      <c r="G31" s="427">
        <v>0</v>
      </c>
      <c r="H31" s="428">
        <v>0</v>
      </c>
      <c r="I31" s="429">
        <v>0</v>
      </c>
      <c r="J31" s="430">
        <v>0</v>
      </c>
      <c r="K31" s="431">
        <v>0</v>
      </c>
      <c r="L31" s="425"/>
      <c r="M31" s="630"/>
      <c r="N31" s="434"/>
      <c r="O31" s="642"/>
      <c r="P31" s="432"/>
      <c r="Q31" s="433"/>
      <c r="R31" s="660"/>
      <c r="S31" s="667"/>
      <c r="T31" s="678"/>
      <c r="U31" s="690"/>
    </row>
    <row r="32" spans="1:21" s="38" customFormat="1" ht="36.75" customHeight="1" thickBot="1" thickTop="1">
      <c r="A32" s="748" t="s">
        <v>65</v>
      </c>
      <c r="B32" s="37" t="s">
        <v>66</v>
      </c>
      <c r="C32" s="87">
        <v>18</v>
      </c>
      <c r="D32" s="89" t="s">
        <v>33</v>
      </c>
      <c r="E32" s="89">
        <v>5</v>
      </c>
      <c r="F32" s="89">
        <v>75</v>
      </c>
      <c r="G32" s="91">
        <v>8</v>
      </c>
      <c r="H32" s="92">
        <v>4</v>
      </c>
      <c r="I32" s="106">
        <v>134.992</v>
      </c>
      <c r="J32" s="94">
        <v>3</v>
      </c>
      <c r="K32" s="95">
        <v>1</v>
      </c>
      <c r="L32" s="87"/>
      <c r="M32" s="622"/>
      <c r="N32" s="404">
        <v>1</v>
      </c>
      <c r="O32" s="633">
        <v>0</v>
      </c>
      <c r="P32" s="132"/>
      <c r="Q32" s="242"/>
      <c r="R32" s="404"/>
      <c r="S32" s="668"/>
      <c r="T32" s="679"/>
      <c r="U32" s="691"/>
    </row>
    <row r="33" spans="1:138" s="38" customFormat="1" ht="27" customHeight="1" thickBot="1" thickTop="1">
      <c r="A33" s="748"/>
      <c r="B33" s="51" t="s">
        <v>69</v>
      </c>
      <c r="C33" s="140">
        <v>10</v>
      </c>
      <c r="D33" s="88" t="s">
        <v>38</v>
      </c>
      <c r="E33" s="98">
        <v>6</v>
      </c>
      <c r="F33" s="98">
        <v>69</v>
      </c>
      <c r="G33" s="99">
        <v>1</v>
      </c>
      <c r="H33" s="136">
        <v>1</v>
      </c>
      <c r="I33" s="146">
        <v>127.402</v>
      </c>
      <c r="J33" s="121">
        <v>1</v>
      </c>
      <c r="K33" s="122">
        <v>0</v>
      </c>
      <c r="L33" s="124"/>
      <c r="M33" s="628"/>
      <c r="N33" s="609"/>
      <c r="O33" s="638"/>
      <c r="P33" s="116"/>
      <c r="Q33" s="243"/>
      <c r="R33" s="409"/>
      <c r="S33" s="652"/>
      <c r="T33" s="680"/>
      <c r="U33" s="692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</row>
    <row r="34" spans="1:21" s="152" customFormat="1" ht="18.75" customHeight="1" thickBot="1" thickTop="1">
      <c r="A34" s="749" t="s">
        <v>12</v>
      </c>
      <c r="B34" s="749"/>
      <c r="C34" s="147">
        <f>SUM(C5:C33)</f>
        <v>574</v>
      </c>
      <c r="D34" s="148"/>
      <c r="E34" s="148">
        <f>SUM(E5:E33)</f>
        <v>108</v>
      </c>
      <c r="F34" s="148">
        <f>SUM(F5:F33)</f>
        <v>1234</v>
      </c>
      <c r="G34" s="149">
        <f>SUM(G5:G33)</f>
        <v>106</v>
      </c>
      <c r="H34" s="150">
        <f>SUM(H5:H33)</f>
        <v>35</v>
      </c>
      <c r="I34" s="151">
        <f>SUM(I5:I33)/10</f>
        <v>222.45569999999992</v>
      </c>
      <c r="J34" s="147">
        <f aca="true" t="shared" si="0" ref="J34:O34">SUM(J5:J33)</f>
        <v>32</v>
      </c>
      <c r="K34" s="147">
        <f t="shared" si="0"/>
        <v>3</v>
      </c>
      <c r="L34" s="147">
        <f t="shared" si="0"/>
        <v>0</v>
      </c>
      <c r="M34" s="631">
        <f t="shared" si="0"/>
        <v>8</v>
      </c>
      <c r="N34" s="147">
        <f t="shared" si="0"/>
        <v>3</v>
      </c>
      <c r="O34" s="643">
        <f t="shared" si="0"/>
        <v>0</v>
      </c>
      <c r="P34" s="644">
        <f>P5+P6+P7+P8+P9+P10+P12+P13+P14+P15+P16+P17+P18+P19+P20+P21+P22+P23+P31+P32+P33</f>
        <v>121.264</v>
      </c>
      <c r="Q34" s="621"/>
      <c r="R34" s="661"/>
      <c r="S34" s="653"/>
      <c r="T34" s="681"/>
      <c r="U34" s="693"/>
    </row>
    <row r="35" spans="1:19" ht="26.25" customHeight="1" thickTop="1">
      <c r="A35" s="78"/>
      <c r="B35" s="79"/>
      <c r="C35" s="80"/>
      <c r="D35" s="80"/>
      <c r="E35" s="80"/>
      <c r="F35" s="80"/>
      <c r="G35" s="80"/>
      <c r="H35" s="80"/>
      <c r="I35" s="80"/>
      <c r="J35" s="81"/>
      <c r="K35" s="81"/>
      <c r="L35" s="81"/>
      <c r="M35" s="81"/>
      <c r="N35" s="81"/>
      <c r="O35" s="81"/>
      <c r="S35" s="152"/>
    </row>
    <row r="36" spans="1:18" ht="20.25" customHeight="1">
      <c r="A36" s="83"/>
      <c r="B36" s="770" t="s">
        <v>71</v>
      </c>
      <c r="C36" s="770"/>
      <c r="D36" s="770"/>
      <c r="E36" s="770"/>
      <c r="F36" s="770"/>
      <c r="G36" s="770"/>
      <c r="H36" s="770"/>
      <c r="I36" s="770"/>
      <c r="J36" s="770"/>
      <c r="K36" s="770"/>
      <c r="L36" s="770"/>
      <c r="M36" s="153"/>
      <c r="N36" s="153"/>
      <c r="O36" s="153"/>
      <c r="P36" s="154"/>
      <c r="Q36" s="154"/>
      <c r="R36" s="154"/>
    </row>
  </sheetData>
  <sheetProtection selectLockedCells="1" selectUnlockedCells="1"/>
  <mergeCells count="32">
    <mergeCell ref="T2:T4"/>
    <mergeCell ref="U2:U4"/>
    <mergeCell ref="B36:L36"/>
    <mergeCell ref="P2:R2"/>
    <mergeCell ref="Q3:Q4"/>
    <mergeCell ref="R3:R4"/>
    <mergeCell ref="I2:I4"/>
    <mergeCell ref="P3:P4"/>
    <mergeCell ref="E2:E4"/>
    <mergeCell ref="J2:N2"/>
    <mergeCell ref="A1:S1"/>
    <mergeCell ref="A2:A4"/>
    <mergeCell ref="B2:B4"/>
    <mergeCell ref="C2:C4"/>
    <mergeCell ref="D2:D4"/>
    <mergeCell ref="A16:A18"/>
    <mergeCell ref="S2:S4"/>
    <mergeCell ref="J3:J4"/>
    <mergeCell ref="K3:K4"/>
    <mergeCell ref="F2:F4"/>
    <mergeCell ref="G2:G4"/>
    <mergeCell ref="A19:A22"/>
    <mergeCell ref="O2:O4"/>
    <mergeCell ref="H2:H4"/>
    <mergeCell ref="L3:N3"/>
    <mergeCell ref="A23:A31"/>
    <mergeCell ref="A32:A33"/>
    <mergeCell ref="A34:B34"/>
    <mergeCell ref="A5:A6"/>
    <mergeCell ref="A7:A8"/>
    <mergeCell ref="A9:A11"/>
    <mergeCell ref="A12:A15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view="pageBreakPreview" zoomScaleSheetLayoutView="100" zoomScalePageLayoutView="0" workbookViewId="0" topLeftCell="A9">
      <selection activeCell="E11" sqref="E11"/>
    </sheetView>
  </sheetViews>
  <sheetFormatPr defaultColWidth="8.875" defaultRowHeight="12.75"/>
  <cols>
    <col min="1" max="1" width="6.00390625" style="0" customWidth="1"/>
    <col min="2" max="2" width="39.125" style="0" customWidth="1"/>
    <col min="3" max="6" width="8.625" style="0" customWidth="1"/>
    <col min="7" max="7" width="10.125" style="0" customWidth="1"/>
    <col min="8" max="10" width="9.875" style="0" customWidth="1"/>
    <col min="11" max="11" width="14.375" style="0" customWidth="1"/>
  </cols>
  <sheetData>
    <row r="1" spans="1:12" ht="50.25" customHeight="1" thickBot="1">
      <c r="A1" s="735" t="s">
        <v>75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</row>
    <row r="2" spans="1:12" ht="24" customHeight="1" thickBot="1" thickTop="1">
      <c r="A2" s="784" t="s">
        <v>1</v>
      </c>
      <c r="B2" s="785" t="s">
        <v>76</v>
      </c>
      <c r="C2" s="784" t="s">
        <v>3</v>
      </c>
      <c r="D2" s="784" t="s">
        <v>4</v>
      </c>
      <c r="E2" s="786" t="s">
        <v>77</v>
      </c>
      <c r="F2" s="776" t="s">
        <v>78</v>
      </c>
      <c r="G2" s="777" t="s">
        <v>10</v>
      </c>
      <c r="H2" s="777"/>
      <c r="I2" s="777"/>
      <c r="J2" s="723" t="s">
        <v>120</v>
      </c>
      <c r="K2" s="155" t="s">
        <v>11</v>
      </c>
      <c r="L2" s="781" t="s">
        <v>12</v>
      </c>
    </row>
    <row r="3" spans="1:12" s="1" customFormat="1" ht="27" customHeight="1" thickBot="1" thickTop="1">
      <c r="A3" s="784"/>
      <c r="B3" s="785"/>
      <c r="C3" s="784"/>
      <c r="D3" s="784"/>
      <c r="E3" s="786"/>
      <c r="F3" s="776"/>
      <c r="G3" s="782" t="s">
        <v>79</v>
      </c>
      <c r="H3" s="778" t="s">
        <v>14</v>
      </c>
      <c r="I3" s="776" t="s">
        <v>80</v>
      </c>
      <c r="J3" s="724"/>
      <c r="K3" s="779" t="s">
        <v>81</v>
      </c>
      <c r="L3" s="781"/>
    </row>
    <row r="4" spans="1:12" s="1" customFormat="1" ht="134.25" customHeight="1" thickBot="1" thickTop="1">
      <c r="A4" s="784"/>
      <c r="B4" s="785"/>
      <c r="C4" s="784"/>
      <c r="D4" s="784"/>
      <c r="E4" s="786"/>
      <c r="F4" s="776"/>
      <c r="G4" s="782"/>
      <c r="H4" s="778"/>
      <c r="I4" s="776"/>
      <c r="J4" s="725"/>
      <c r="K4" s="779"/>
      <c r="L4" s="781"/>
    </row>
    <row r="5" spans="1:12" s="1" customFormat="1" ht="56.25" customHeight="1" thickBot="1" thickTop="1">
      <c r="A5" s="780" t="s">
        <v>82</v>
      </c>
      <c r="B5" s="156" t="s">
        <v>83</v>
      </c>
      <c r="C5" s="157">
        <v>10</v>
      </c>
      <c r="D5" s="794">
        <v>5</v>
      </c>
      <c r="E5" s="6">
        <v>1</v>
      </c>
      <c r="F5" s="158">
        <v>1</v>
      </c>
      <c r="G5" s="159">
        <v>0</v>
      </c>
      <c r="H5" s="160">
        <v>5</v>
      </c>
      <c r="I5" s="161"/>
      <c r="J5" s="695">
        <v>5</v>
      </c>
      <c r="K5" s="162"/>
      <c r="L5" s="163"/>
    </row>
    <row r="6" spans="1:12" ht="56.25" customHeight="1" thickBot="1" thickTop="1">
      <c r="A6" s="780"/>
      <c r="B6" s="164" t="s">
        <v>84</v>
      </c>
      <c r="C6" s="12">
        <v>10</v>
      </c>
      <c r="D6" s="795">
        <v>5</v>
      </c>
      <c r="E6" s="165">
        <v>8</v>
      </c>
      <c r="F6" s="166">
        <v>5</v>
      </c>
      <c r="G6" s="167">
        <v>5</v>
      </c>
      <c r="H6" s="168">
        <v>0</v>
      </c>
      <c r="I6" s="166"/>
      <c r="J6" s="275"/>
      <c r="K6" s="169"/>
      <c r="L6" s="170"/>
    </row>
    <row r="7" spans="1:12" ht="56.25" customHeight="1">
      <c r="A7" s="780"/>
      <c r="B7" s="171" t="s">
        <v>85</v>
      </c>
      <c r="C7" s="21">
        <v>30</v>
      </c>
      <c r="D7" s="796">
        <v>11</v>
      </c>
      <c r="E7" s="15">
        <v>14</v>
      </c>
      <c r="F7" s="172">
        <v>11</v>
      </c>
      <c r="G7" s="173">
        <v>11</v>
      </c>
      <c r="H7" s="174">
        <v>0</v>
      </c>
      <c r="I7" s="172"/>
      <c r="J7" s="272"/>
      <c r="K7" s="175"/>
      <c r="L7" s="176"/>
    </row>
    <row r="8" spans="1:12" ht="56.25" customHeight="1">
      <c r="A8" s="780"/>
      <c r="B8" s="171" t="s">
        <v>86</v>
      </c>
      <c r="C8" s="21">
        <v>14</v>
      </c>
      <c r="D8" s="796">
        <v>2</v>
      </c>
      <c r="E8" s="15">
        <v>9</v>
      </c>
      <c r="F8" s="172">
        <v>2</v>
      </c>
      <c r="G8" s="173">
        <v>2</v>
      </c>
      <c r="H8" s="174">
        <v>0</v>
      </c>
      <c r="I8" s="172"/>
      <c r="J8" s="272"/>
      <c r="K8" s="175"/>
      <c r="L8" s="176"/>
    </row>
    <row r="9" spans="1:12" ht="56.25" customHeight="1">
      <c r="A9" s="780"/>
      <c r="B9" s="177" t="s">
        <v>87</v>
      </c>
      <c r="C9" s="178">
        <v>10</v>
      </c>
      <c r="D9" s="797">
        <v>2</v>
      </c>
      <c r="E9" s="179">
        <v>6</v>
      </c>
      <c r="F9" s="180">
        <v>2</v>
      </c>
      <c r="G9" s="181">
        <v>2</v>
      </c>
      <c r="H9" s="182">
        <v>0</v>
      </c>
      <c r="I9" s="180"/>
      <c r="J9" s="317"/>
      <c r="K9" s="183"/>
      <c r="L9" s="184"/>
    </row>
    <row r="10" spans="1:12" s="38" customFormat="1" ht="56.25" customHeight="1">
      <c r="A10" s="185" t="s">
        <v>88</v>
      </c>
      <c r="B10" s="186" t="s">
        <v>89</v>
      </c>
      <c r="C10" s="187">
        <v>20</v>
      </c>
      <c r="D10" s="798">
        <v>6</v>
      </c>
      <c r="E10" s="188">
        <v>6</v>
      </c>
      <c r="F10" s="189">
        <v>6</v>
      </c>
      <c r="G10" s="190">
        <v>5</v>
      </c>
      <c r="H10" s="191">
        <v>1</v>
      </c>
      <c r="I10" s="189"/>
      <c r="J10" s="524">
        <v>1</v>
      </c>
      <c r="K10" s="192"/>
      <c r="L10" s="193"/>
    </row>
    <row r="11" spans="1:12" s="38" customFormat="1" ht="63.75" customHeight="1">
      <c r="A11" s="185" t="s">
        <v>90</v>
      </c>
      <c r="B11" s="186" t="s">
        <v>91</v>
      </c>
      <c r="C11" s="187">
        <v>15</v>
      </c>
      <c r="D11" s="798">
        <v>6</v>
      </c>
      <c r="E11" s="188">
        <v>17</v>
      </c>
      <c r="F11" s="189">
        <v>6</v>
      </c>
      <c r="G11" s="190">
        <v>6</v>
      </c>
      <c r="H11" s="191">
        <v>0</v>
      </c>
      <c r="I11" s="189"/>
      <c r="J11" s="538"/>
      <c r="K11" s="192"/>
      <c r="L11" s="193"/>
    </row>
    <row r="12" spans="1:12" ht="26.25" customHeight="1">
      <c r="A12" s="783" t="s">
        <v>12</v>
      </c>
      <c r="B12" s="783"/>
      <c r="C12" s="193">
        <f>SUM(C5:C11)</f>
        <v>109</v>
      </c>
      <c r="D12" s="194">
        <f aca="true" t="shared" si="0" ref="D12:L12">D5+D6+D7+D8+D9+D10+D11</f>
        <v>37</v>
      </c>
      <c r="E12" s="195">
        <f t="shared" si="0"/>
        <v>61</v>
      </c>
      <c r="F12" s="196">
        <f t="shared" si="0"/>
        <v>33</v>
      </c>
      <c r="G12" s="197">
        <f t="shared" si="0"/>
        <v>31</v>
      </c>
      <c r="H12" s="191">
        <f t="shared" si="0"/>
        <v>6</v>
      </c>
      <c r="I12" s="197">
        <f t="shared" si="0"/>
        <v>0</v>
      </c>
      <c r="J12" s="524">
        <f t="shared" si="0"/>
        <v>6</v>
      </c>
      <c r="K12" s="694">
        <f t="shared" si="0"/>
        <v>0</v>
      </c>
      <c r="L12" s="197">
        <f t="shared" si="0"/>
        <v>0</v>
      </c>
    </row>
    <row r="13" spans="1:12" ht="26.25" customHeight="1">
      <c r="A13" s="78"/>
      <c r="B13" s="79"/>
      <c r="C13" s="79"/>
      <c r="D13" s="79"/>
      <c r="E13" s="80"/>
      <c r="F13" s="80"/>
      <c r="G13" s="81"/>
      <c r="H13" s="81"/>
      <c r="I13" s="81"/>
      <c r="J13" s="81"/>
      <c r="L13" s="198"/>
    </row>
    <row r="14" spans="1:12" ht="20.25" customHeight="1">
      <c r="A14" s="83"/>
      <c r="B14" s="726" t="s">
        <v>71</v>
      </c>
      <c r="C14" s="726"/>
      <c r="D14" s="726"/>
      <c r="E14" s="726"/>
      <c r="F14" s="726"/>
      <c r="G14" s="726"/>
      <c r="H14" s="84"/>
      <c r="I14" s="85"/>
      <c r="J14" s="85"/>
      <c r="K14" s="85"/>
      <c r="L14" s="86"/>
    </row>
  </sheetData>
  <sheetProtection selectLockedCells="1" selectUnlockedCells="1"/>
  <mergeCells count="17">
    <mergeCell ref="L2:L4"/>
    <mergeCell ref="G3:G4"/>
    <mergeCell ref="A12:B12"/>
    <mergeCell ref="B14:G14"/>
    <mergeCell ref="A1:L1"/>
    <mergeCell ref="A2:A4"/>
    <mergeCell ref="B2:B4"/>
    <mergeCell ref="C2:C4"/>
    <mergeCell ref="D2:D4"/>
    <mergeCell ref="E2:E4"/>
    <mergeCell ref="F2:F4"/>
    <mergeCell ref="G2:I2"/>
    <mergeCell ref="H3:H4"/>
    <mergeCell ref="I3:I4"/>
    <mergeCell ref="K3:K4"/>
    <mergeCell ref="A5:A9"/>
    <mergeCell ref="J2:J4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SheetLayoutView="100" zoomScalePageLayoutView="0" workbookViewId="0" topLeftCell="A10">
      <selection activeCell="E7" sqref="E7:E8"/>
    </sheetView>
  </sheetViews>
  <sheetFormatPr defaultColWidth="8.875" defaultRowHeight="12.75"/>
  <cols>
    <col min="1" max="1" width="6.00390625" style="0" customWidth="1"/>
    <col min="2" max="2" width="39.125" style="0" customWidth="1"/>
    <col min="3" max="6" width="7.75390625" style="0" customWidth="1"/>
    <col min="7" max="7" width="9.25390625" style="0" customWidth="1"/>
    <col min="8" max="10" width="9.625" style="0" customWidth="1"/>
    <col min="11" max="11" width="14.00390625" style="0" customWidth="1"/>
  </cols>
  <sheetData>
    <row r="1" spans="1:12" ht="36" customHeight="1" thickBot="1">
      <c r="A1" s="735" t="s">
        <v>92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</row>
    <row r="2" spans="1:12" ht="30.75" customHeight="1" thickBot="1" thickTop="1">
      <c r="A2" s="789"/>
      <c r="B2" s="718" t="s">
        <v>2</v>
      </c>
      <c r="C2" s="790" t="s">
        <v>3</v>
      </c>
      <c r="D2" s="786" t="s">
        <v>4</v>
      </c>
      <c r="E2" s="786" t="s">
        <v>77</v>
      </c>
      <c r="F2" s="786" t="s">
        <v>78</v>
      </c>
      <c r="G2" s="777" t="s">
        <v>10</v>
      </c>
      <c r="H2" s="777"/>
      <c r="I2" s="777"/>
      <c r="J2" s="723" t="s">
        <v>120</v>
      </c>
      <c r="K2" s="155" t="s">
        <v>11</v>
      </c>
      <c r="L2" s="781" t="s">
        <v>12</v>
      </c>
    </row>
    <row r="3" spans="1:12" s="1" customFormat="1" ht="27" customHeight="1" thickBot="1" thickTop="1">
      <c r="A3" s="789"/>
      <c r="B3" s="718"/>
      <c r="C3" s="790"/>
      <c r="D3" s="786"/>
      <c r="E3" s="786"/>
      <c r="F3" s="786"/>
      <c r="G3" s="782" t="s">
        <v>79</v>
      </c>
      <c r="H3" s="778" t="s">
        <v>14</v>
      </c>
      <c r="I3" s="776" t="s">
        <v>80</v>
      </c>
      <c r="J3" s="724"/>
      <c r="K3" s="779" t="s">
        <v>81</v>
      </c>
      <c r="L3" s="781"/>
    </row>
    <row r="4" spans="1:12" s="1" customFormat="1" ht="130.5" customHeight="1" thickBot="1" thickTop="1">
      <c r="A4" s="789"/>
      <c r="B4" s="718"/>
      <c r="C4" s="790"/>
      <c r="D4" s="786"/>
      <c r="E4" s="786"/>
      <c r="F4" s="786"/>
      <c r="G4" s="782"/>
      <c r="H4" s="778"/>
      <c r="I4" s="776"/>
      <c r="J4" s="725"/>
      <c r="K4" s="779"/>
      <c r="L4" s="781"/>
    </row>
    <row r="5" spans="1:12" ht="51" customHeight="1" thickBot="1" thickTop="1">
      <c r="A5" s="789"/>
      <c r="B5" s="164" t="s">
        <v>93</v>
      </c>
      <c r="C5" s="199">
        <v>10</v>
      </c>
      <c r="D5" s="791">
        <v>3</v>
      </c>
      <c r="E5" s="201">
        <v>3</v>
      </c>
      <c r="F5" s="200">
        <v>2</v>
      </c>
      <c r="G5" s="202">
        <v>2</v>
      </c>
      <c r="H5" s="203">
        <v>1</v>
      </c>
      <c r="I5" s="204"/>
      <c r="J5" s="697">
        <v>1</v>
      </c>
      <c r="K5" s="205"/>
      <c r="L5" s="206"/>
    </row>
    <row r="6" spans="1:12" s="38" customFormat="1" ht="53.25" customHeight="1">
      <c r="A6" s="789"/>
      <c r="B6" s="186" t="s">
        <v>94</v>
      </c>
      <c r="C6" s="207">
        <v>30</v>
      </c>
      <c r="D6" s="792">
        <v>1</v>
      </c>
      <c r="E6" s="209">
        <v>1</v>
      </c>
      <c r="F6" s="208">
        <v>0</v>
      </c>
      <c r="G6" s="210">
        <v>0</v>
      </c>
      <c r="H6" s="211">
        <v>1</v>
      </c>
      <c r="I6" s="212"/>
      <c r="J6" s="698">
        <v>1</v>
      </c>
      <c r="K6" s="213"/>
      <c r="L6" s="214"/>
    </row>
    <row r="7" spans="1:12" s="38" customFormat="1" ht="38.25" customHeight="1">
      <c r="A7" s="789"/>
      <c r="B7" s="215" t="s">
        <v>95</v>
      </c>
      <c r="C7" s="787">
        <v>74</v>
      </c>
      <c r="D7" s="793">
        <v>6</v>
      </c>
      <c r="E7" s="788">
        <v>9</v>
      </c>
      <c r="F7" s="144">
        <v>6</v>
      </c>
      <c r="G7" s="216">
        <v>6</v>
      </c>
      <c r="H7" s="217"/>
      <c r="I7" s="218"/>
      <c r="J7" s="525"/>
      <c r="K7" s="219"/>
      <c r="L7" s="220"/>
    </row>
    <row r="8" spans="1:12" s="38" customFormat="1" ht="38.25" customHeight="1">
      <c r="A8" s="789"/>
      <c r="B8" s="215" t="s">
        <v>96</v>
      </c>
      <c r="C8" s="787"/>
      <c r="D8" s="793">
        <v>0</v>
      </c>
      <c r="E8" s="788">
        <v>0</v>
      </c>
      <c r="F8" s="144">
        <v>0</v>
      </c>
      <c r="G8" s="216"/>
      <c r="H8" s="217"/>
      <c r="I8" s="218"/>
      <c r="J8" s="525"/>
      <c r="K8" s="219"/>
      <c r="L8" s="220"/>
    </row>
    <row r="9" spans="1:12" s="38" customFormat="1" ht="38.25" customHeight="1">
      <c r="A9" s="789"/>
      <c r="B9" s="221" t="s">
        <v>97</v>
      </c>
      <c r="C9" s="207">
        <v>25</v>
      </c>
      <c r="D9" s="792">
        <v>0</v>
      </c>
      <c r="E9" s="209">
        <v>0</v>
      </c>
      <c r="F9" s="208">
        <v>0</v>
      </c>
      <c r="G9" s="210"/>
      <c r="H9" s="211"/>
      <c r="I9" s="212"/>
      <c r="J9" s="526"/>
      <c r="K9" s="222"/>
      <c r="L9" s="214"/>
    </row>
    <row r="10" spans="1:12" s="38" customFormat="1" ht="38.25" customHeight="1">
      <c r="A10" s="789"/>
      <c r="B10" s="221" t="s">
        <v>63</v>
      </c>
      <c r="C10" s="207">
        <v>15</v>
      </c>
      <c r="D10" s="792">
        <v>2</v>
      </c>
      <c r="E10" s="209">
        <v>1</v>
      </c>
      <c r="F10" s="208">
        <v>0</v>
      </c>
      <c r="G10" s="210">
        <v>0</v>
      </c>
      <c r="H10" s="211">
        <v>2</v>
      </c>
      <c r="I10" s="212"/>
      <c r="J10" s="696">
        <v>2</v>
      </c>
      <c r="K10" s="222"/>
      <c r="L10" s="214"/>
    </row>
    <row r="11" spans="1:12" s="38" customFormat="1" ht="40.5" customHeight="1">
      <c r="A11" s="789"/>
      <c r="B11" s="186" t="s">
        <v>98</v>
      </c>
      <c r="C11" s="207">
        <v>40</v>
      </c>
      <c r="D11" s="792">
        <v>5</v>
      </c>
      <c r="E11" s="208">
        <v>23</v>
      </c>
      <c r="F11" s="208">
        <v>5</v>
      </c>
      <c r="G11" s="210">
        <v>5</v>
      </c>
      <c r="H11" s="211">
        <v>0</v>
      </c>
      <c r="I11" s="212"/>
      <c r="J11" s="526"/>
      <c r="K11" s="222"/>
      <c r="L11" s="214"/>
    </row>
    <row r="12" spans="1:12" ht="26.25" customHeight="1">
      <c r="A12" s="713" t="s">
        <v>12</v>
      </c>
      <c r="B12" s="713"/>
      <c r="C12" s="223">
        <f aca="true" t="shared" si="0" ref="C12:L12">SUM(C5:C11)</f>
        <v>194</v>
      </c>
      <c r="D12" s="223">
        <f t="shared" si="0"/>
        <v>17</v>
      </c>
      <c r="E12" s="223">
        <f t="shared" si="0"/>
        <v>37</v>
      </c>
      <c r="F12" s="224">
        <f t="shared" si="0"/>
        <v>13</v>
      </c>
      <c r="G12" s="225">
        <f t="shared" si="0"/>
        <v>13</v>
      </c>
      <c r="H12" s="226">
        <f t="shared" si="0"/>
        <v>4</v>
      </c>
      <c r="I12" s="225">
        <f t="shared" si="0"/>
        <v>0</v>
      </c>
      <c r="J12" s="527">
        <f t="shared" si="0"/>
        <v>4</v>
      </c>
      <c r="K12" s="225">
        <f t="shared" si="0"/>
        <v>0</v>
      </c>
      <c r="L12" s="225">
        <f t="shared" si="0"/>
        <v>0</v>
      </c>
    </row>
    <row r="13" spans="1:12" ht="26.25" customHeight="1">
      <c r="A13" s="78"/>
      <c r="B13" s="79"/>
      <c r="C13" s="80"/>
      <c r="D13" s="80"/>
      <c r="E13" s="80"/>
      <c r="F13" s="80"/>
      <c r="G13" s="81"/>
      <c r="H13" s="81"/>
      <c r="I13" s="81"/>
      <c r="J13" s="81"/>
      <c r="L13" s="227"/>
    </row>
    <row r="14" spans="1:11" ht="20.25" customHeight="1">
      <c r="A14" s="83"/>
      <c r="B14" s="770" t="s">
        <v>71</v>
      </c>
      <c r="C14" s="770"/>
      <c r="D14" s="770"/>
      <c r="E14" s="770"/>
      <c r="F14" s="770"/>
      <c r="G14" s="770"/>
      <c r="H14" s="153"/>
      <c r="I14" s="154"/>
      <c r="J14" s="154"/>
      <c r="K14" s="154"/>
    </row>
  </sheetData>
  <sheetProtection selectLockedCells="1" selectUnlockedCells="1"/>
  <mergeCells count="18">
    <mergeCell ref="A1:L1"/>
    <mergeCell ref="A2:A11"/>
    <mergeCell ref="B2:B4"/>
    <mergeCell ref="C2:C4"/>
    <mergeCell ref="D2:D4"/>
    <mergeCell ref="E2:E4"/>
    <mergeCell ref="F2:F4"/>
    <mergeCell ref="G2:I2"/>
    <mergeCell ref="L2:L4"/>
    <mergeCell ref="G3:G4"/>
    <mergeCell ref="B14:G14"/>
    <mergeCell ref="H3:H4"/>
    <mergeCell ref="I3:I4"/>
    <mergeCell ref="K3:K4"/>
    <mergeCell ref="C7:C8"/>
    <mergeCell ref="E7:E8"/>
    <mergeCell ref="A12:B12"/>
    <mergeCell ref="J2:J4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Подопригора Н.В.. Наталія Володимирівна</cp:lastModifiedBy>
  <cp:lastPrinted>2019-08-10T08:15:55Z</cp:lastPrinted>
  <dcterms:created xsi:type="dcterms:W3CDTF">2019-08-07T11:41:23Z</dcterms:created>
  <dcterms:modified xsi:type="dcterms:W3CDTF">2019-08-14T09:00:31Z</dcterms:modified>
  <cp:category/>
  <cp:version/>
  <cp:contentType/>
  <cp:contentStatus/>
</cp:coreProperties>
</file>